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10.bin" ContentType="application/vnd.openxmlformats-officedocument.spreadsheetml.customProperty"/>
  <Override PartName="/xl/customProperty9.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1" documentId="13_ncr:1_{D145FAEE-B386-441A-B26F-64D0E5CC4E03}" xr6:coauthVersionLast="47" xr6:coauthVersionMax="47" xr10:uidLastSave="{E3BB5714-67B7-4620-993A-C15AFFFE5B9B}"/>
  <bookViews>
    <workbookView xWindow="-105" yWindow="0" windowWidth="19410" windowHeight="20985" tabRatio="875" xr2:uid="{00000000-000D-0000-FFFF-FFFF00000000}"/>
  </bookViews>
  <sheets>
    <sheet name="Financial Summary" sheetId="30" r:id="rId1"/>
    <sheet name="Statutory Income Statement" sheetId="31" r:id="rId2"/>
    <sheet name="Balance Sheet" sheetId="32" r:id="rId3"/>
    <sheet name="Cash Flows" sheetId="33" r:id="rId4"/>
    <sheet name="Revenue" sheetId="34" r:id="rId5"/>
    <sheet name="EBITDA" sheetId="35" r:id="rId6"/>
    <sheet name="EBIT" sheetId="36" r:id="rId7"/>
    <sheet name="Network_BU" sheetId="37" r:id="rId8"/>
    <sheet name="Coal_BU" sheetId="38" r:id="rId9"/>
    <sheet name="Bulk_BU" sheetId="39" r:id="rId10"/>
    <sheet name="Other_BU" sheetId="40" r:id="rId11"/>
  </sheets>
  <definedNames>
    <definedName name="_Fill" localSheetId="2" hidden="1">#REF!</definedName>
    <definedName name="_Fill" localSheetId="9" hidden="1">#REF!</definedName>
    <definedName name="_Fill" localSheetId="3" hidden="1">#REF!</definedName>
    <definedName name="_Fill" localSheetId="8" hidden="1">#REF!</definedName>
    <definedName name="_Fill" localSheetId="6" hidden="1">#REF!</definedName>
    <definedName name="_Fill" localSheetId="5" hidden="1">#REF!</definedName>
    <definedName name="_Fill" localSheetId="0" hidden="1">#REF!</definedName>
    <definedName name="_Fill" localSheetId="7" hidden="1">#REF!</definedName>
    <definedName name="_Fill" localSheetId="10" hidden="1">#REF!</definedName>
    <definedName name="_Fill" localSheetId="4" hidden="1">#REF!</definedName>
    <definedName name="_Fill" localSheetId="1" hidden="1">#REF!</definedName>
    <definedName name="_Fill" hidden="1">#REF!</definedName>
    <definedName name="_Order1" hidden="1">255</definedName>
    <definedName name="_Order1_1" hidden="1">0</definedName>
    <definedName name="_Parse_In" localSheetId="2" hidden="1">#REF!</definedName>
    <definedName name="_Parse_In" localSheetId="9" hidden="1">#REF!</definedName>
    <definedName name="_Parse_In" localSheetId="3" hidden="1">#REF!</definedName>
    <definedName name="_Parse_In" localSheetId="8" hidden="1">#REF!</definedName>
    <definedName name="_Parse_In" localSheetId="6" hidden="1">#REF!</definedName>
    <definedName name="_Parse_In" localSheetId="5" hidden="1">#REF!</definedName>
    <definedName name="_Parse_In" localSheetId="0" hidden="1">#REF!</definedName>
    <definedName name="_Parse_In" localSheetId="7" hidden="1">#REF!</definedName>
    <definedName name="_Parse_In" localSheetId="10" hidden="1">#REF!</definedName>
    <definedName name="_Parse_In" localSheetId="4" hidden="1">#REF!</definedName>
    <definedName name="_Parse_In" localSheetId="1" hidden="1">#REF!</definedName>
    <definedName name="_Parse_In" hidden="1">#REF!</definedName>
    <definedName name="_Parse_Out" localSheetId="2" hidden="1">#REF!</definedName>
    <definedName name="_Parse_Out" localSheetId="9" hidden="1">#REF!</definedName>
    <definedName name="_Parse_Out" localSheetId="3" hidden="1">#REF!</definedName>
    <definedName name="_Parse_Out" localSheetId="8" hidden="1">#REF!</definedName>
    <definedName name="_Parse_Out" localSheetId="6" hidden="1">#REF!</definedName>
    <definedName name="_Parse_Out" localSheetId="5" hidden="1">#REF!</definedName>
    <definedName name="_Parse_Out" localSheetId="0" hidden="1">#REF!</definedName>
    <definedName name="_Parse_Out" localSheetId="7" hidden="1">#REF!</definedName>
    <definedName name="_Parse_Out" localSheetId="10" hidden="1">#REF!</definedName>
    <definedName name="_Parse_Out" localSheetId="4" hidden="1">#REF!</definedName>
    <definedName name="_Parse_Out" localSheetId="1" hidden="1">#REF!</definedName>
    <definedName name="_Parse_Out" hidden="1">#REF!</definedName>
    <definedName name="af" hidden="1">{"Rton12mth",#N/A,FALSE,"WShop CMF 2000 -01 Ver4"}</definedName>
    <definedName name="af_1" hidden="1">{"Rton12mth",#N/A,FALSE,"WShop CMF 2000 -01 Ver4"}</definedName>
    <definedName name="af_1_1" hidden="1">{"Rton12mth",#N/A,FALSE,"WShop CMF 2000 -01 Ver4"}</definedName>
    <definedName name="af_1_1_1" hidden="1">{"Rton12mth",#N/A,FALSE,"WShop CMF 2000 -01 Ver4"}</definedName>
    <definedName name="af_1_2" hidden="1">{"Rton12mth",#N/A,FALSE,"WShop CMF 2000 -01 Ver4"}</definedName>
    <definedName name="af_1_3" hidden="1">{"Rton12mth",#N/A,FALSE,"WShop CMF 2000 -01 Ver4"}</definedName>
    <definedName name="af_1_4" hidden="1">{"Rton12mth",#N/A,FALSE,"WShop CMF 2000 -01 Ver4"}</definedName>
    <definedName name="af_1_5" hidden="1">{"Rton12mth",#N/A,FALSE,"WShop CMF 2000 -01 Ver4"}</definedName>
    <definedName name="af_2" hidden="1">{"Rton12mth",#N/A,FALSE,"WShop CMF 2000 -01 Ver4"}</definedName>
    <definedName name="af_2_1" hidden="1">{"Rton12mth",#N/A,FALSE,"WShop CMF 2000 -01 Ver4"}</definedName>
    <definedName name="af_2_1_1" hidden="1">{"Rton12mth",#N/A,FALSE,"WShop CMF 2000 -01 Ver4"}</definedName>
    <definedName name="af_2_2" hidden="1">{"Rton12mth",#N/A,FALSE,"WShop CMF 2000 -01 Ver4"}</definedName>
    <definedName name="af_2_3" hidden="1">{"Rton12mth",#N/A,FALSE,"WShop CMF 2000 -01 Ver4"}</definedName>
    <definedName name="af_2_4" hidden="1">{"Rton12mth",#N/A,FALSE,"WShop CMF 2000 -01 Ver4"}</definedName>
    <definedName name="af_2_5" hidden="1">{"Rton12mth",#N/A,FALSE,"WShop CMF 2000 -01 Ver4"}</definedName>
    <definedName name="af_3" hidden="1">{"Rton12mth",#N/A,FALSE,"WShop CMF 2000 -01 Ver4"}</definedName>
    <definedName name="af_3_1" hidden="1">{"Rton12mth",#N/A,FALSE,"WShop CMF 2000 -01 Ver4"}</definedName>
    <definedName name="af_3_1_1" hidden="1">{"Rton12mth",#N/A,FALSE,"WShop CMF 2000 -01 Ver4"}</definedName>
    <definedName name="af_3_2" hidden="1">{"Rton12mth",#N/A,FALSE,"WShop CMF 2000 -01 Ver4"}</definedName>
    <definedName name="af_3_3" hidden="1">{"Rton12mth",#N/A,FALSE,"WShop CMF 2000 -01 Ver4"}</definedName>
    <definedName name="af_3_4" hidden="1">{"Rton12mth",#N/A,FALSE,"WShop CMF 2000 -01 Ver4"}</definedName>
    <definedName name="af_3_5" hidden="1">{"Rton12mth",#N/A,FALSE,"WShop CMF 2000 -01 Ver4"}</definedName>
    <definedName name="af_4" hidden="1">{"Rton12mth",#N/A,FALSE,"WShop CMF 2000 -01 Ver4"}</definedName>
    <definedName name="af_4_1" hidden="1">{"Rton12mth",#N/A,FALSE,"WShop CMF 2000 -01 Ver4"}</definedName>
    <definedName name="af_4_1_1" hidden="1">{"Rton12mth",#N/A,FALSE,"WShop CMF 2000 -01 Ver4"}</definedName>
    <definedName name="af_4_2" hidden="1">{"Rton12mth",#N/A,FALSE,"WShop CMF 2000 -01 Ver4"}</definedName>
    <definedName name="af_4_3" hidden="1">{"Rton12mth",#N/A,FALSE,"WShop CMF 2000 -01 Ver4"}</definedName>
    <definedName name="af_4_4" hidden="1">{"Rton12mth",#N/A,FALSE,"WShop CMF 2000 -01 Ver4"}</definedName>
    <definedName name="af_4_5" hidden="1">{"Rton12mth",#N/A,FALSE,"WShop CMF 2000 -01 Ver4"}</definedName>
    <definedName name="af_5" hidden="1">{"Rton12mth",#N/A,FALSE,"WShop CMF 2000 -01 Ver4"}</definedName>
    <definedName name="af_5_1" hidden="1">{"Rton12mth",#N/A,FALSE,"WShop CMF 2000 -01 Ver4"}</definedName>
    <definedName name="af_5_1_1" hidden="1">{"Rton12mth",#N/A,FALSE,"WShop CMF 2000 -01 Ver4"}</definedName>
    <definedName name="af_5_2" hidden="1">{"Rton12mth",#N/A,FALSE,"WShop CMF 2000 -01 Ver4"}</definedName>
    <definedName name="af_5_3" hidden="1">{"Rton12mth",#N/A,FALSE,"WShop CMF 2000 -01 Ver4"}</definedName>
    <definedName name="af_5_4" hidden="1">{"Rton12mth",#N/A,FALSE,"WShop CMF 2000 -01 Ver4"}</definedName>
    <definedName name="af_5_5" hidden="1">{"Rton12mth",#N/A,FALSE,"WShop CMF 2000 -01 Ver4"}</definedName>
    <definedName name="asd" hidden="1">{"Rton12mth",#N/A,FALSE,"WShop CMF 2000 -01 Ver4"}</definedName>
    <definedName name="asd_1" hidden="1">{"Rton12mth",#N/A,FALSE,"WShop CMF 2000 -01 Ver4"}</definedName>
    <definedName name="asd_1_1" hidden="1">{"Rton12mth",#N/A,FALSE,"WShop CMF 2000 -01 Ver4"}</definedName>
    <definedName name="asd_1_1_1" hidden="1">{"Rton12mth",#N/A,FALSE,"WShop CMF 2000 -01 Ver4"}</definedName>
    <definedName name="asd_1_2" hidden="1">{"Rton12mth",#N/A,FALSE,"WShop CMF 2000 -01 Ver4"}</definedName>
    <definedName name="asd_1_3" hidden="1">{"Rton12mth",#N/A,FALSE,"WShop CMF 2000 -01 Ver4"}</definedName>
    <definedName name="asd_1_4" hidden="1">{"Rton12mth",#N/A,FALSE,"WShop CMF 2000 -01 Ver4"}</definedName>
    <definedName name="asd_1_5" hidden="1">{"Rton12mth",#N/A,FALSE,"WShop CMF 2000 -01 Ver4"}</definedName>
    <definedName name="asd_2" hidden="1">{"Rton12mth",#N/A,FALSE,"WShop CMF 2000 -01 Ver4"}</definedName>
    <definedName name="asd_2_1" hidden="1">{"Rton12mth",#N/A,FALSE,"WShop CMF 2000 -01 Ver4"}</definedName>
    <definedName name="asd_2_1_1" hidden="1">{"Rton12mth",#N/A,FALSE,"WShop CMF 2000 -01 Ver4"}</definedName>
    <definedName name="asd_2_2" hidden="1">{"Rton12mth",#N/A,FALSE,"WShop CMF 2000 -01 Ver4"}</definedName>
    <definedName name="asd_2_3" hidden="1">{"Rton12mth",#N/A,FALSE,"WShop CMF 2000 -01 Ver4"}</definedName>
    <definedName name="asd_2_4" hidden="1">{"Rton12mth",#N/A,FALSE,"WShop CMF 2000 -01 Ver4"}</definedName>
    <definedName name="asd_2_5" hidden="1">{"Rton12mth",#N/A,FALSE,"WShop CMF 2000 -01 Ver4"}</definedName>
    <definedName name="asd_3" hidden="1">{"Rton12mth",#N/A,FALSE,"WShop CMF 2000 -01 Ver4"}</definedName>
    <definedName name="asd_3_1" hidden="1">{"Rton12mth",#N/A,FALSE,"WShop CMF 2000 -01 Ver4"}</definedName>
    <definedName name="asd_3_1_1" hidden="1">{"Rton12mth",#N/A,FALSE,"WShop CMF 2000 -01 Ver4"}</definedName>
    <definedName name="asd_3_2" hidden="1">{"Rton12mth",#N/A,FALSE,"WShop CMF 2000 -01 Ver4"}</definedName>
    <definedName name="asd_3_3" hidden="1">{"Rton12mth",#N/A,FALSE,"WShop CMF 2000 -01 Ver4"}</definedName>
    <definedName name="asd_3_4" hidden="1">{"Rton12mth",#N/A,FALSE,"WShop CMF 2000 -01 Ver4"}</definedName>
    <definedName name="asd_3_5" hidden="1">{"Rton12mth",#N/A,FALSE,"WShop CMF 2000 -01 Ver4"}</definedName>
    <definedName name="asd_4" hidden="1">{"Rton12mth",#N/A,FALSE,"WShop CMF 2000 -01 Ver4"}</definedName>
    <definedName name="asd_4_1" hidden="1">{"Rton12mth",#N/A,FALSE,"WShop CMF 2000 -01 Ver4"}</definedName>
    <definedName name="asd_4_1_1" hidden="1">{"Rton12mth",#N/A,FALSE,"WShop CMF 2000 -01 Ver4"}</definedName>
    <definedName name="asd_4_2" hidden="1">{"Rton12mth",#N/A,FALSE,"WShop CMF 2000 -01 Ver4"}</definedName>
    <definedName name="asd_4_3" hidden="1">{"Rton12mth",#N/A,FALSE,"WShop CMF 2000 -01 Ver4"}</definedName>
    <definedName name="asd_4_4" hidden="1">{"Rton12mth",#N/A,FALSE,"WShop CMF 2000 -01 Ver4"}</definedName>
    <definedName name="asd_4_5" hidden="1">{"Rton12mth",#N/A,FALSE,"WShop CMF 2000 -01 Ver4"}</definedName>
    <definedName name="asd_5" hidden="1">{"Rton12mth",#N/A,FALSE,"WShop CMF 2000 -01 Ver4"}</definedName>
    <definedName name="asd_5_1" hidden="1">{"Rton12mth",#N/A,FALSE,"WShop CMF 2000 -01 Ver4"}</definedName>
    <definedName name="asd_5_1_1" hidden="1">{"Rton12mth",#N/A,FALSE,"WShop CMF 2000 -01 Ver4"}</definedName>
    <definedName name="asd_5_2" hidden="1">{"Rton12mth",#N/A,FALSE,"WShop CMF 2000 -01 Ver4"}</definedName>
    <definedName name="asd_5_3" hidden="1">{"Rton12mth",#N/A,FALSE,"WShop CMF 2000 -01 Ver4"}</definedName>
    <definedName name="asd_5_4" hidden="1">{"Rton12mth",#N/A,FALSE,"WShop CMF 2000 -01 Ver4"}</definedName>
    <definedName name="asd_5_5" hidden="1">{"Rton12mth",#N/A,FALSE,"WShop CMF 2000 -01 Ver4"}</definedName>
    <definedName name="CBWorkbookPriority" hidden="1">-2039416152</definedName>
    <definedName name="EV__DECIMALSYMBOL__" hidden="1">"."</definedName>
    <definedName name="EV__EVCOM_OPTIONS__" hidden="1">8</definedName>
    <definedName name="EV__EXPOPTIONS__" hidden="1">1</definedName>
    <definedName name="EV__LASTREFTIME__" hidden="1">"(GMT+10:00)15/07/2011 2:31:47 PM"</definedName>
    <definedName name="EV__LASTREFTIME___1" hidden="1">"(GMT+10:00)15/09/2009 5:08:13 PM"</definedName>
    <definedName name="EV__LASTREFTIME___1_1" hidden="1">"(GMT+10:00)12/08/2010 12:10:32 PM"</definedName>
    <definedName name="EV__LOCKEDCVW__AWARDEMPL" hidden="1">"ACTUAL,ALL_SOURCES,SALARY,ALL_POSITIONS,QRH_100900,2008.TOTAL,PERIODIC,"</definedName>
    <definedName name="EV__LOCKEDCVW__HOTTOPICS" hidden="1">"ACTUAL,ALL,ALL_ACCOUNTS,QRH_100900,2008.TOTAL,PERIODIC,"</definedName>
    <definedName name="EV__LOCKEDCVW__LEGAL" hidden="1">"QRR_ALL,ACTUAL,QR100,ALL_SOURCES,CLS,ALL_PARTNERS,LC,2010.APR,YTD,"</definedName>
    <definedName name="EV__LOCKEDCVW__PLANNING" hidden="1">"QRR_ALL,,ALL_SOURCES,,,2008.TOTAL,,"</definedName>
    <definedName name="EV__LOCKEDCVW__RATE" hidden="1">",,,,2008.TOTAL,,"</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EV__WSINFO__" hidden="1">"BPCQR"</definedName>
    <definedName name="hgt" hidden="1">{"BR1A Total Budget",#N/A,FALSE,"BR1A";"BR1B1",#N/A,FALSE,"BR1B1";"BR1B2 Commonwealth Expenditure",#N/A,FALSE,"BR1B2";"BR1B3 Capital Works",#N/A,FALSE,"BR1B3";"BR2 Receipts",#N/A,FALSE,"BR2 ";"BR4A",#N/A,FALSE,"BR4A";"BR4B Receipt Offsets",#N/A,FALSE,"BR4B";"BR4C Revenue Retention Balances",#N/A,FALSE,"BR4C";"Notes",#N/A,FALSE,"Notes"}</definedName>
    <definedName name="hgty" hidden="1">{"Total Budget BR1A",#N/A,FALSE,"BR1A"}</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"08/31/2020 23:18:48"</definedName>
    <definedName name="IQ_QTD" hidden="1">750000</definedName>
    <definedName name="IQ_TODAY" hidden="1">0</definedName>
    <definedName name="IQ_YTDMONTH" hidden="1">130000</definedName>
    <definedName name="MEWarning" hidden="1">0</definedName>
    <definedName name="pee" hidden="1">{"Total Budget BR1A",#N/A,FALSE,"BR1A"}</definedName>
    <definedName name="Pivot" hidden="1">{"viewa",#N/A,FALSE,"Sheet1"}</definedName>
    <definedName name="Pivot_1" hidden="1">{"viewa",#N/A,FALSE,"Sheet1"}</definedName>
    <definedName name="Pivot_1_1" hidden="1">{"viewa",#N/A,FALSE,"Sheet1"}</definedName>
    <definedName name="Pivot_1_1_1" hidden="1">{"viewa",#N/A,FALSE,"Sheet1"}</definedName>
    <definedName name="Pivot_1_2" hidden="1">{"viewa",#N/A,FALSE,"Sheet1"}</definedName>
    <definedName name="Pivot_1_3" hidden="1">{"viewa",#N/A,FALSE,"Sheet1"}</definedName>
    <definedName name="Pivot_1_4" hidden="1">{"viewa",#N/A,FALSE,"Sheet1"}</definedName>
    <definedName name="Pivot_1_5" hidden="1">{"viewa",#N/A,FALSE,"Sheet1"}</definedName>
    <definedName name="Pivot_2" hidden="1">{"viewa",#N/A,FALSE,"Sheet1"}</definedName>
    <definedName name="Pivot_2_1" hidden="1">{"viewa",#N/A,FALSE,"Sheet1"}</definedName>
    <definedName name="Pivot_2_1_1" hidden="1">{"viewa",#N/A,FALSE,"Sheet1"}</definedName>
    <definedName name="Pivot_2_2" hidden="1">{"viewa",#N/A,FALSE,"Sheet1"}</definedName>
    <definedName name="Pivot_2_3" hidden="1">{"viewa",#N/A,FALSE,"Sheet1"}</definedName>
    <definedName name="Pivot_2_4" hidden="1">{"viewa",#N/A,FALSE,"Sheet1"}</definedName>
    <definedName name="Pivot_2_5" hidden="1">{"viewa",#N/A,FALSE,"Sheet1"}</definedName>
    <definedName name="Pivot_3" hidden="1">{"viewa",#N/A,FALSE,"Sheet1"}</definedName>
    <definedName name="Pivot_3_1" hidden="1">{"viewa",#N/A,FALSE,"Sheet1"}</definedName>
    <definedName name="Pivot_3_1_1" hidden="1">{"viewa",#N/A,FALSE,"Sheet1"}</definedName>
    <definedName name="Pivot_3_2" hidden="1">{"viewa",#N/A,FALSE,"Sheet1"}</definedName>
    <definedName name="Pivot_3_3" hidden="1">{"viewa",#N/A,FALSE,"Sheet1"}</definedName>
    <definedName name="Pivot_3_4" hidden="1">{"viewa",#N/A,FALSE,"Sheet1"}</definedName>
    <definedName name="Pivot_3_5" hidden="1">{"viewa",#N/A,FALSE,"Sheet1"}</definedName>
    <definedName name="Pivot_4" hidden="1">{"viewa",#N/A,FALSE,"Sheet1"}</definedName>
    <definedName name="Pivot_4_1" hidden="1">{"viewa",#N/A,FALSE,"Sheet1"}</definedName>
    <definedName name="Pivot_4_1_1" hidden="1">{"viewa",#N/A,FALSE,"Sheet1"}</definedName>
    <definedName name="Pivot_4_2" hidden="1">{"viewa",#N/A,FALSE,"Sheet1"}</definedName>
    <definedName name="Pivot_4_3" hidden="1">{"viewa",#N/A,FALSE,"Sheet1"}</definedName>
    <definedName name="Pivot_4_4" hidden="1">{"viewa",#N/A,FALSE,"Sheet1"}</definedName>
    <definedName name="Pivot_4_5" hidden="1">{"viewa",#N/A,FALSE,"Sheet1"}</definedName>
    <definedName name="Pivot_5" hidden="1">{"viewa",#N/A,FALSE,"Sheet1"}</definedName>
    <definedName name="Pivot_5_1" hidden="1">{"viewa",#N/A,FALSE,"Sheet1"}</definedName>
    <definedName name="Pivot_5_1_1" hidden="1">{"viewa",#N/A,FALSE,"Sheet1"}</definedName>
    <definedName name="Pivot_5_2" hidden="1">{"viewa",#N/A,FALSE,"Sheet1"}</definedName>
    <definedName name="Pivot_5_3" hidden="1">{"viewa",#N/A,FALSE,"Sheet1"}</definedName>
    <definedName name="Pivot_5_4" hidden="1">{"viewa",#N/A,FALSE,"Sheet1"}</definedName>
    <definedName name="Pivot_5_5" hidden="1">{"viewa",#N/A,FALSE,"Sheet1"}</definedName>
    <definedName name="qqq" hidden="1">{"viewa",#N/A,FALSE,"Sheet1"}</definedName>
    <definedName name="qqq_1" hidden="1">{"viewa",#N/A,FALSE,"Sheet1"}</definedName>
    <definedName name="qqq_1_1" hidden="1">{"viewa",#N/A,FALSE,"Sheet1"}</definedName>
    <definedName name="qqq_1_1_1" hidden="1">{"viewa",#N/A,FALSE,"Sheet1"}</definedName>
    <definedName name="qqq_1_2" hidden="1">{"viewa",#N/A,FALSE,"Sheet1"}</definedName>
    <definedName name="qqq_1_3" hidden="1">{"viewa",#N/A,FALSE,"Sheet1"}</definedName>
    <definedName name="qqq_1_4" hidden="1">{"viewa",#N/A,FALSE,"Sheet1"}</definedName>
    <definedName name="qqq_1_5" hidden="1">{"viewa",#N/A,FALSE,"Sheet1"}</definedName>
    <definedName name="qqq_2" hidden="1">{"viewa",#N/A,FALSE,"Sheet1"}</definedName>
    <definedName name="qqq_2_1" hidden="1">{"viewa",#N/A,FALSE,"Sheet1"}</definedName>
    <definedName name="qqq_2_1_1" hidden="1">{"viewa",#N/A,FALSE,"Sheet1"}</definedName>
    <definedName name="qqq_2_2" hidden="1">{"viewa",#N/A,FALSE,"Sheet1"}</definedName>
    <definedName name="qqq_2_3" hidden="1">{"viewa",#N/A,FALSE,"Sheet1"}</definedName>
    <definedName name="qqq_2_4" hidden="1">{"viewa",#N/A,FALSE,"Sheet1"}</definedName>
    <definedName name="qqq_2_5" hidden="1">{"viewa",#N/A,FALSE,"Sheet1"}</definedName>
    <definedName name="qqq_3" hidden="1">{"viewa",#N/A,FALSE,"Sheet1"}</definedName>
    <definedName name="qqq_3_1" hidden="1">{"viewa",#N/A,FALSE,"Sheet1"}</definedName>
    <definedName name="qqq_3_1_1" hidden="1">{"viewa",#N/A,FALSE,"Sheet1"}</definedName>
    <definedName name="qqq_3_2" hidden="1">{"viewa",#N/A,FALSE,"Sheet1"}</definedName>
    <definedName name="qqq_3_3" hidden="1">{"viewa",#N/A,FALSE,"Sheet1"}</definedName>
    <definedName name="qqq_3_4" hidden="1">{"viewa",#N/A,FALSE,"Sheet1"}</definedName>
    <definedName name="qqq_3_5" hidden="1">{"viewa",#N/A,FALSE,"Sheet1"}</definedName>
    <definedName name="qqq_4" hidden="1">{"viewa",#N/A,FALSE,"Sheet1"}</definedName>
    <definedName name="qqq_4_1" hidden="1">{"viewa",#N/A,FALSE,"Sheet1"}</definedName>
    <definedName name="qqq_4_1_1" hidden="1">{"viewa",#N/A,FALSE,"Sheet1"}</definedName>
    <definedName name="qqq_4_2" hidden="1">{"viewa",#N/A,FALSE,"Sheet1"}</definedName>
    <definedName name="qqq_4_3" hidden="1">{"viewa",#N/A,FALSE,"Sheet1"}</definedName>
    <definedName name="qqq_4_4" hidden="1">{"viewa",#N/A,FALSE,"Sheet1"}</definedName>
    <definedName name="qqq_4_5" hidden="1">{"viewa",#N/A,FALSE,"Sheet1"}</definedName>
    <definedName name="qqq_5" hidden="1">{"viewa",#N/A,FALSE,"Sheet1"}</definedName>
    <definedName name="qqq_5_1" hidden="1">{"viewa",#N/A,FALSE,"Sheet1"}</definedName>
    <definedName name="qqq_5_1_1" hidden="1">{"viewa",#N/A,FALSE,"Sheet1"}</definedName>
    <definedName name="qqq_5_2" hidden="1">{"viewa",#N/A,FALSE,"Sheet1"}</definedName>
    <definedName name="qqq_5_3" hidden="1">{"viewa",#N/A,FALSE,"Sheet1"}</definedName>
    <definedName name="qqq_5_4" hidden="1">{"viewa",#N/A,FALSE,"Sheet1"}</definedName>
    <definedName name="qqq_5_5" hidden="1">{"viewa",#N/A,FALSE,"Sheet1"}</definedName>
    <definedName name="SAPBEXhrIndnt" hidden="1">"Wide"</definedName>
    <definedName name="SAPsysID" hidden="1">"708C5W7SBKP804JT78WJ0JNKI"</definedName>
    <definedName name="SAPwbID" hidden="1">"ARS"</definedName>
    <definedName name="test" hidden="1">{"BR1B1",#N/A,FALSE,"BR1B1"}</definedName>
    <definedName name="wrn.All._.Monthly._.Treasury._.Reports." hidden="1">{"BR1A Total Budget",#N/A,FALSE,"BR1A";"BR1B1",#N/A,FALSE,"BR1B1";"BR1B2 Commonwealth Expenditure",#N/A,FALSE,"BR1B2";"BR1B3 Capital Works",#N/A,FALSE,"BR1B3";"BR2 Receipts",#N/A,FALSE,"BR2 ";"BR4A",#N/A,FALSE,"BR4A";"BR4B Receipt Offsets",#N/A,FALSE,"BR4B";"BR4C Revenue Retention Balances",#N/A,FALSE,"BR4C";"Notes",#N/A,FALSE,"Notes"}</definedName>
    <definedName name="wrn.BR1A._.Total._.Budget." hidden="1">{"Total Budget BR1A",#N/A,FALSE,"BR1A"}</definedName>
    <definedName name="wrn.BR1B1." hidden="1">{"BR1B1",#N/A,FALSE,"BR1B1"}</definedName>
    <definedName name="wrn.BR1B2._.C_wealth._.Expenditure." hidden="1">{"BR1B2 C_wealth Expenditure",#N/A,FALSE,"BR1B2"}</definedName>
    <definedName name="wrn.BR1B3._.Capital._.Works." hidden="1">{"Capital Works Commonwealth and State",#N/A,FALSE,"BR1B3"}</definedName>
    <definedName name="wrn.BR2._.Receipts." hidden="1">{"BR2 Receipts",#N/A,FALSE,"BR2 "}</definedName>
    <definedName name="wrn.BR4A." hidden="1">{"BR4A",#N/A,FALSE,"BR4A"}</definedName>
    <definedName name="wrn.Notes." hidden="1">{"Notes",#N/A,FALSE,"Notes"}</definedName>
    <definedName name="wrn.Rton12mth." hidden="1">{"Rton12mth",#N/A,FALSE,"WShop CMF 2000 -01 Ver4"}</definedName>
    <definedName name="wrn.Rton12mth._1" hidden="1">{"Rton12mth",#N/A,FALSE,"WShop CMF 2000 -01 Ver4"}</definedName>
    <definedName name="wrn.Rton12mth._1_1" hidden="1">{"Rton12mth",#N/A,FALSE,"WShop CMF 2000 -01 Ver4"}</definedName>
    <definedName name="wrn.Rton12mth._1_1_1" hidden="1">{"Rton12mth",#N/A,FALSE,"WShop CMF 2000 -01 Ver4"}</definedName>
    <definedName name="wrn.Rton12mth._1_2" hidden="1">{"Rton12mth",#N/A,FALSE,"WShop CMF 2000 -01 Ver4"}</definedName>
    <definedName name="wrn.Rton12mth._1_3" hidden="1">{"Rton12mth",#N/A,FALSE,"WShop CMF 2000 -01 Ver4"}</definedName>
    <definedName name="wrn.Rton12mth._1_4" hidden="1">{"Rton12mth",#N/A,FALSE,"WShop CMF 2000 -01 Ver4"}</definedName>
    <definedName name="wrn.Rton12mth._1_5" hidden="1">{"Rton12mth",#N/A,FALSE,"WShop CMF 2000 -01 Ver4"}</definedName>
    <definedName name="wrn.Rton12mth._2" hidden="1">{"Rton12mth",#N/A,FALSE,"WShop CMF 2000 -01 Ver4"}</definedName>
    <definedName name="wrn.Rton12mth._2_1" hidden="1">{"Rton12mth",#N/A,FALSE,"WShop CMF 2000 -01 Ver4"}</definedName>
    <definedName name="wrn.Rton12mth._2_1_1" hidden="1">{"Rton12mth",#N/A,FALSE,"WShop CMF 2000 -01 Ver4"}</definedName>
    <definedName name="wrn.Rton12mth._2_2" hidden="1">{"Rton12mth",#N/A,FALSE,"WShop CMF 2000 -01 Ver4"}</definedName>
    <definedName name="wrn.Rton12mth._2_3" hidden="1">{"Rton12mth",#N/A,FALSE,"WShop CMF 2000 -01 Ver4"}</definedName>
    <definedName name="wrn.Rton12mth._2_4" hidden="1">{"Rton12mth",#N/A,FALSE,"WShop CMF 2000 -01 Ver4"}</definedName>
    <definedName name="wrn.Rton12mth._2_5" hidden="1">{"Rton12mth",#N/A,FALSE,"WShop CMF 2000 -01 Ver4"}</definedName>
    <definedName name="wrn.Rton12mth._3" hidden="1">{"Rton12mth",#N/A,FALSE,"WShop CMF 2000 -01 Ver4"}</definedName>
    <definedName name="wrn.Rton12mth._3_1" hidden="1">{"Rton12mth",#N/A,FALSE,"WShop CMF 2000 -01 Ver4"}</definedName>
    <definedName name="wrn.Rton12mth._3_1_1" hidden="1">{"Rton12mth",#N/A,FALSE,"WShop CMF 2000 -01 Ver4"}</definedName>
    <definedName name="wrn.Rton12mth._3_2" hidden="1">{"Rton12mth",#N/A,FALSE,"WShop CMF 2000 -01 Ver4"}</definedName>
    <definedName name="wrn.Rton12mth._3_3" hidden="1">{"Rton12mth",#N/A,FALSE,"WShop CMF 2000 -01 Ver4"}</definedName>
    <definedName name="wrn.Rton12mth._3_4" hidden="1">{"Rton12mth",#N/A,FALSE,"WShop CMF 2000 -01 Ver4"}</definedName>
    <definedName name="wrn.Rton12mth._3_5" hidden="1">{"Rton12mth",#N/A,FALSE,"WShop CMF 2000 -01 Ver4"}</definedName>
    <definedName name="wrn.Rton12mth._4" hidden="1">{"Rton12mth",#N/A,FALSE,"WShop CMF 2000 -01 Ver4"}</definedName>
    <definedName name="wrn.Rton12mth._4_1" hidden="1">{"Rton12mth",#N/A,FALSE,"WShop CMF 2000 -01 Ver4"}</definedName>
    <definedName name="wrn.Rton12mth._4_1_1" hidden="1">{"Rton12mth",#N/A,FALSE,"WShop CMF 2000 -01 Ver4"}</definedName>
    <definedName name="wrn.Rton12mth._4_2" hidden="1">{"Rton12mth",#N/A,FALSE,"WShop CMF 2000 -01 Ver4"}</definedName>
    <definedName name="wrn.Rton12mth._4_3" hidden="1">{"Rton12mth",#N/A,FALSE,"WShop CMF 2000 -01 Ver4"}</definedName>
    <definedName name="wrn.Rton12mth._4_4" hidden="1">{"Rton12mth",#N/A,FALSE,"WShop CMF 2000 -01 Ver4"}</definedName>
    <definedName name="wrn.Rton12mth._4_5" hidden="1">{"Rton12mth",#N/A,FALSE,"WShop CMF 2000 -01 Ver4"}</definedName>
    <definedName name="wrn.Rton12mth._5" hidden="1">{"Rton12mth",#N/A,FALSE,"WShop CMF 2000 -01 Ver4"}</definedName>
    <definedName name="wrn.Rton12mth._5_1" hidden="1">{"Rton12mth",#N/A,FALSE,"WShop CMF 2000 -01 Ver4"}</definedName>
    <definedName name="wrn.Rton12mth._5_1_1" hidden="1">{"Rton12mth",#N/A,FALSE,"WShop CMF 2000 -01 Ver4"}</definedName>
    <definedName name="wrn.Rton12mth._5_2" hidden="1">{"Rton12mth",#N/A,FALSE,"WShop CMF 2000 -01 Ver4"}</definedName>
    <definedName name="wrn.Rton12mth._5_3" hidden="1">{"Rton12mth",#N/A,FALSE,"WShop CMF 2000 -01 Ver4"}</definedName>
    <definedName name="wrn.Rton12mth._5_4" hidden="1">{"Rton12mth",#N/A,FALSE,"WShop CMF 2000 -01 Ver4"}</definedName>
    <definedName name="wrn.Rton12mth._5_5" hidden="1">{"Rton12mth",#N/A,FALSE,"WShop CMF 2000 -01 Ver4"}</definedName>
    <definedName name="wrn.Sample1." hidden="1">{"viewa",#N/A,FALSE,"Sheet1"}</definedName>
    <definedName name="wrn.Sample1._1" hidden="1">{"viewa",#N/A,FALSE,"Sheet1"}</definedName>
    <definedName name="wrn.Sample1._1_1" hidden="1">{"viewa",#N/A,FALSE,"Sheet1"}</definedName>
    <definedName name="wrn.Sample1._1_1_1" hidden="1">{"viewa",#N/A,FALSE,"Sheet1"}</definedName>
    <definedName name="wrn.Sample1._1_2" hidden="1">{"viewa",#N/A,FALSE,"Sheet1"}</definedName>
    <definedName name="wrn.Sample1._1_3" hidden="1">{"viewa",#N/A,FALSE,"Sheet1"}</definedName>
    <definedName name="wrn.Sample1._1_4" hidden="1">{"viewa",#N/A,FALSE,"Sheet1"}</definedName>
    <definedName name="wrn.Sample1._1_5" hidden="1">{"viewa",#N/A,FALSE,"Sheet1"}</definedName>
    <definedName name="wrn.Sample1._2" hidden="1">{"viewa",#N/A,FALSE,"Sheet1"}</definedName>
    <definedName name="wrn.Sample1._2_1" hidden="1">{"viewa",#N/A,FALSE,"Sheet1"}</definedName>
    <definedName name="wrn.Sample1._2_1_1" hidden="1">{"viewa",#N/A,FALSE,"Sheet1"}</definedName>
    <definedName name="wrn.Sample1._2_2" hidden="1">{"viewa",#N/A,FALSE,"Sheet1"}</definedName>
    <definedName name="wrn.Sample1._2_3" hidden="1">{"viewa",#N/A,FALSE,"Sheet1"}</definedName>
    <definedName name="wrn.Sample1._2_4" hidden="1">{"viewa",#N/A,FALSE,"Sheet1"}</definedName>
    <definedName name="wrn.Sample1._2_5" hidden="1">{"viewa",#N/A,FALSE,"Sheet1"}</definedName>
    <definedName name="wrn.Sample1._3" hidden="1">{"viewa",#N/A,FALSE,"Sheet1"}</definedName>
    <definedName name="wrn.Sample1._3_1" hidden="1">{"viewa",#N/A,FALSE,"Sheet1"}</definedName>
    <definedName name="wrn.Sample1._3_1_1" hidden="1">{"viewa",#N/A,FALSE,"Sheet1"}</definedName>
    <definedName name="wrn.Sample1._3_2" hidden="1">{"viewa",#N/A,FALSE,"Sheet1"}</definedName>
    <definedName name="wrn.Sample1._3_3" hidden="1">{"viewa",#N/A,FALSE,"Sheet1"}</definedName>
    <definedName name="wrn.Sample1._3_4" hidden="1">{"viewa",#N/A,FALSE,"Sheet1"}</definedName>
    <definedName name="wrn.Sample1._3_5" hidden="1">{"viewa",#N/A,FALSE,"Sheet1"}</definedName>
    <definedName name="wrn.Sample1._4" hidden="1">{"viewa",#N/A,FALSE,"Sheet1"}</definedName>
    <definedName name="wrn.Sample1._4_1" hidden="1">{"viewa",#N/A,FALSE,"Sheet1"}</definedName>
    <definedName name="wrn.Sample1._4_1_1" hidden="1">{"viewa",#N/A,FALSE,"Sheet1"}</definedName>
    <definedName name="wrn.Sample1._4_2" hidden="1">{"viewa",#N/A,FALSE,"Sheet1"}</definedName>
    <definedName name="wrn.Sample1._4_3" hidden="1">{"viewa",#N/A,FALSE,"Sheet1"}</definedName>
    <definedName name="wrn.Sample1._4_4" hidden="1">{"viewa",#N/A,FALSE,"Sheet1"}</definedName>
    <definedName name="wrn.Sample1._4_5" hidden="1">{"viewa",#N/A,FALSE,"Sheet1"}</definedName>
    <definedName name="wrn.Sample1._5" hidden="1">{"viewa",#N/A,FALSE,"Sheet1"}</definedName>
    <definedName name="wrn.Sample1._5_1" hidden="1">{"viewa",#N/A,FALSE,"Sheet1"}</definedName>
    <definedName name="wrn.Sample1._5_1_1" hidden="1">{"viewa",#N/A,FALSE,"Sheet1"}</definedName>
    <definedName name="wrn.Sample1._5_2" hidden="1">{"viewa",#N/A,FALSE,"Sheet1"}</definedName>
    <definedName name="wrn.Sample1._5_3" hidden="1">{"viewa",#N/A,FALSE,"Sheet1"}</definedName>
    <definedName name="wrn.Sample1._5_4" hidden="1">{"viewa",#N/A,FALSE,"Sheet1"}</definedName>
    <definedName name="wrn.Sample1._5_5" hidden="1">{"viewa",#N/A,FALSE,"Sheet1"}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1" i="31" l="1"/>
  <c r="AD8" i="31"/>
  <c r="AD12" i="31" s="1"/>
  <c r="AD14" i="31" s="1"/>
  <c r="AD8" i="35" l="1"/>
  <c r="AD10" i="35" s="1"/>
  <c r="AD8" i="36"/>
  <c r="AD10" i="36" s="1"/>
  <c r="Z11" i="34" l="1"/>
  <c r="Y11" i="34"/>
  <c r="Z7" i="34"/>
  <c r="Y7" i="34"/>
  <c r="Z4" i="34"/>
  <c r="Y4" i="34"/>
  <c r="Z8" i="35"/>
  <c r="Z10" i="35" s="1"/>
  <c r="Y8" i="35"/>
  <c r="Y10" i="35" s="1"/>
  <c r="Z8" i="36"/>
  <c r="Z10" i="36" s="1"/>
  <c r="Y8" i="36"/>
  <c r="Y10" i="36" s="1"/>
  <c r="Z6" i="37"/>
  <c r="Z9" i="37" s="1"/>
  <c r="Z11" i="37" s="1"/>
  <c r="Y6" i="37"/>
  <c r="Y9" i="37" s="1"/>
  <c r="Y11" i="37" s="1"/>
  <c r="Z7" i="38"/>
  <c r="Z11" i="38" s="1"/>
  <c r="Z13" i="38" s="1"/>
  <c r="Y7" i="38"/>
  <c r="Y11" i="38" s="1"/>
  <c r="Y13" i="38" s="1"/>
  <c r="Y6" i="39"/>
  <c r="Y8" i="39" s="1"/>
  <c r="Y10" i="39" s="1"/>
  <c r="Z6" i="39"/>
  <c r="Y5" i="40"/>
  <c r="Y7" i="40" s="1"/>
  <c r="Z5" i="40"/>
  <c r="Z7" i="40" s="1"/>
  <c r="Z8" i="39" l="1"/>
  <c r="Z10" i="39" s="1"/>
  <c r="Z15" i="34"/>
  <c r="Z17" i="34" s="1"/>
  <c r="Y15" i="34"/>
  <c r="Y17" i="34" s="1"/>
  <c r="X6" i="39" l="1"/>
  <c r="X8" i="39" s="1"/>
  <c r="X10" i="39" s="1"/>
  <c r="X7" i="38"/>
  <c r="X11" i="38" s="1"/>
  <c r="X13" i="38" s="1"/>
  <c r="X8" i="36"/>
  <c r="X10" i="36" s="1"/>
  <c r="X7" i="34"/>
  <c r="X4" i="34"/>
  <c r="X11" i="34" l="1"/>
  <c r="X15" i="34" s="1"/>
  <c r="X17" i="34" s="1"/>
  <c r="X8" i="35"/>
  <c r="X10" i="35" s="1"/>
  <c r="X6" i="37"/>
  <c r="X9" i="37" s="1"/>
  <c r="X11" i="37" s="1"/>
  <c r="X5" i="40"/>
  <c r="X7" i="40" s="1"/>
  <c r="T5" i="40" l="1"/>
  <c r="T7" i="40" s="1"/>
  <c r="R5" i="40"/>
  <c r="R7" i="40" s="1"/>
  <c r="T6" i="39"/>
  <c r="T8" i="39" s="1"/>
  <c r="T10" i="39" s="1"/>
  <c r="S6" i="39"/>
  <c r="S8" i="39" s="1"/>
  <c r="S10" i="39" s="1"/>
  <c r="S7" i="38"/>
  <c r="S11" i="38" s="1"/>
  <c r="S13" i="38" s="1"/>
  <c r="R7" i="38"/>
  <c r="R11" i="38" s="1"/>
  <c r="R13" i="38" s="1"/>
  <c r="T6" i="37"/>
  <c r="T9" i="37" s="1"/>
  <c r="T11" i="37" s="1"/>
  <c r="R6" i="37"/>
  <c r="T8" i="36"/>
  <c r="T10" i="36" s="1"/>
  <c r="S8" i="36"/>
  <c r="S10" i="36" s="1"/>
  <c r="U8" i="35"/>
  <c r="U10" i="35" s="1"/>
  <c r="T8" i="35"/>
  <c r="T10" i="35" s="1"/>
  <c r="R8" i="35"/>
  <c r="R10" i="35" s="1"/>
  <c r="T11" i="34"/>
  <c r="T7" i="34"/>
  <c r="S7" i="34"/>
  <c r="S4" i="34"/>
  <c r="R11" i="34"/>
  <c r="R4" i="34"/>
  <c r="S5" i="40"/>
  <c r="S7" i="40" s="1"/>
  <c r="R6" i="39"/>
  <c r="S6" i="37"/>
  <c r="U8" i="36"/>
  <c r="S11" i="34"/>
  <c r="R7" i="34"/>
  <c r="T4" i="34"/>
  <c r="S15" i="34" l="1"/>
  <c r="S17" i="34" s="1"/>
  <c r="S8" i="35"/>
  <c r="S10" i="35" s="1"/>
  <c r="R8" i="36"/>
  <c r="R10" i="36" s="1"/>
  <c r="T7" i="38"/>
  <c r="T11" i="38" s="1"/>
  <c r="T15" i="34"/>
  <c r="T17" i="34" s="1"/>
  <c r="R9" i="37"/>
  <c r="R11" i="37" s="1"/>
  <c r="S9" i="37"/>
  <c r="S11" i="37" s="1"/>
  <c r="R8" i="39"/>
  <c r="U10" i="36"/>
  <c r="R15" i="34"/>
  <c r="R17" i="34" s="1"/>
  <c r="R10" i="39" l="1"/>
  <c r="T13" i="38"/>
  <c r="W5" i="40" l="1"/>
  <c r="W7" i="40" s="1"/>
  <c r="V5" i="40"/>
  <c r="V7" i="40" s="1"/>
  <c r="W6" i="39"/>
  <c r="W8" i="39" s="1"/>
  <c r="W10" i="39" s="1"/>
  <c r="V6" i="39"/>
  <c r="V8" i="39" s="1"/>
  <c r="V10" i="39" s="1"/>
  <c r="W7" i="38"/>
  <c r="W11" i="38" s="1"/>
  <c r="W13" i="38" s="1"/>
  <c r="V7" i="38"/>
  <c r="V11" i="38" s="1"/>
  <c r="V13" i="38" s="1"/>
  <c r="W6" i="37"/>
  <c r="W9" i="37" s="1"/>
  <c r="W11" i="37" s="1"/>
  <c r="V6" i="37"/>
  <c r="V9" i="37" s="1"/>
  <c r="V11" i="37" s="1"/>
  <c r="W8" i="36"/>
  <c r="W10" i="36" s="1"/>
  <c r="V8" i="36"/>
  <c r="V10" i="36" s="1"/>
  <c r="W8" i="35"/>
  <c r="W10" i="35" s="1"/>
  <c r="V8" i="35"/>
  <c r="V10" i="35" s="1"/>
  <c r="W11" i="34"/>
  <c r="V11" i="34"/>
  <c r="W7" i="34"/>
  <c r="V7" i="34"/>
  <c r="W4" i="34"/>
  <c r="V4" i="34"/>
  <c r="W15" i="34" l="1"/>
  <c r="W17" i="34" s="1"/>
  <c r="V15" i="34"/>
  <c r="V17" i="34" s="1"/>
  <c r="U6" i="39"/>
  <c r="U8" i="39" s="1"/>
  <c r="U10" i="39" s="1"/>
  <c r="U7" i="38"/>
  <c r="U11" i="38" s="1"/>
  <c r="U13" i="38" s="1"/>
  <c r="U6" i="37"/>
  <c r="U9" i="37" s="1"/>
  <c r="U11" i="37" s="1"/>
  <c r="U5" i="40"/>
  <c r="U7" i="40" s="1"/>
  <c r="U11" i="34"/>
  <c r="U7" i="34" l="1"/>
  <c r="U4" i="34"/>
  <c r="U15" i="34" l="1"/>
  <c r="U17" i="34" s="1"/>
  <c r="AD7" i="38" l="1"/>
  <c r="AD7" i="34"/>
  <c r="AD4" i="34"/>
  <c r="AD6" i="37"/>
  <c r="AD6" i="39"/>
  <c r="AD11" i="34"/>
  <c r="AD15" i="34" l="1"/>
  <c r="AD17" i="34" s="1"/>
  <c r="AD9" i="37" l="1"/>
  <c r="AD5" i="40"/>
  <c r="AD8" i="39"/>
  <c r="AD11" i="38"/>
  <c r="AD10" i="39" l="1"/>
  <c r="AD13" i="38"/>
  <c r="AD7" i="40"/>
  <c r="AD11" i="37"/>
</calcChain>
</file>

<file path=xl/sharedStrings.xml><?xml version="1.0" encoding="utf-8"?>
<sst xmlns="http://schemas.openxmlformats.org/spreadsheetml/2006/main" count="661" uniqueCount="206">
  <si>
    <t>1H FY2017</t>
  </si>
  <si>
    <t>2H FY2017</t>
  </si>
  <si>
    <t>FY2017</t>
  </si>
  <si>
    <t>1H FY2018</t>
  </si>
  <si>
    <t>2H FY2018</t>
  </si>
  <si>
    <t>FY2018</t>
  </si>
  <si>
    <t>1H FY2019</t>
  </si>
  <si>
    <t>2H FY2019</t>
  </si>
  <si>
    <t>FY2019</t>
  </si>
  <si>
    <t>1H FY2020</t>
  </si>
  <si>
    <t>2H FY2020</t>
  </si>
  <si>
    <t>FY2020</t>
  </si>
  <si>
    <t>1H FY2021</t>
  </si>
  <si>
    <t>2H FY2021</t>
  </si>
  <si>
    <t>FY2021</t>
  </si>
  <si>
    <t>Revenue (underlying)</t>
  </si>
  <si>
    <t>A$m</t>
  </si>
  <si>
    <t>EBITDA  - Statutory</t>
  </si>
  <si>
    <t xml:space="preserve">               - Underlying</t>
  </si>
  <si>
    <t>EBIT       - Statutory</t>
  </si>
  <si>
    <t>NPAT     - Statutory</t>
  </si>
  <si>
    <t xml:space="preserve">              - Underlying</t>
  </si>
  <si>
    <t>%</t>
  </si>
  <si>
    <t>Gearing (Group)</t>
  </si>
  <si>
    <t xml:space="preserve">No. of issued ordinary shares at period end </t>
  </si>
  <si>
    <t>millions</t>
  </si>
  <si>
    <t>Weighted average number of ordinary shares</t>
  </si>
  <si>
    <t>Earnings per share      - Statutory</t>
  </si>
  <si>
    <t>¢/s</t>
  </si>
  <si>
    <t>Total annual dividends (interim &amp; final)</t>
  </si>
  <si>
    <t>Franking on declared dividends</t>
  </si>
  <si>
    <t>N/A</t>
  </si>
  <si>
    <t>Dividend payout ratio (underlying)</t>
  </si>
  <si>
    <t>100%*</t>
  </si>
  <si>
    <t>* Payout ratio is based on NPAT from underlying continuing operations</t>
  </si>
  <si>
    <t>Definitions</t>
  </si>
  <si>
    <t>EBITDA</t>
  </si>
  <si>
    <t xml:space="preserve">Earnings before interest, tax, depreciation and amortisation </t>
  </si>
  <si>
    <t>EBIT</t>
  </si>
  <si>
    <t>Earnings before interest and tax</t>
  </si>
  <si>
    <t>NPAT</t>
  </si>
  <si>
    <t>Net Profit After Tax</t>
  </si>
  <si>
    <t>Underlying</t>
  </si>
  <si>
    <t xml:space="preserve">Gearing </t>
  </si>
  <si>
    <t xml:space="preserve">Gearing = Net debt / (Net debt + equity) </t>
  </si>
  <si>
    <t>Earnings per share (EPS)</t>
  </si>
  <si>
    <t>NPAT divided by the weighted average number of ordinary shares on issue</t>
  </si>
  <si>
    <t>Franking</t>
  </si>
  <si>
    <t>The extent to which an entity has allocated franking credits to a frankable distribution is referred to as the franking percentage</t>
  </si>
  <si>
    <t>The percentage of earnings paid to shareholders in dividends i.e. dividends/NPAT</t>
  </si>
  <si>
    <t>INCOME STATEMENT (Continuing operations)</t>
  </si>
  <si>
    <t>Consumables</t>
  </si>
  <si>
    <t>Employee benefits expense</t>
  </si>
  <si>
    <t>Other expenses</t>
  </si>
  <si>
    <t>Profit from continuing operations</t>
  </si>
  <si>
    <t>Finance income</t>
  </si>
  <si>
    <t>Finance costs</t>
  </si>
  <si>
    <t>Profit before income tax</t>
  </si>
  <si>
    <t>Income tax (expense)/benefit</t>
  </si>
  <si>
    <t>Profit for the year</t>
  </si>
  <si>
    <t>BALANCE SHEET</t>
  </si>
  <si>
    <t xml:space="preserve">Other current assets </t>
  </si>
  <si>
    <t>Assets classified as held for sale</t>
  </si>
  <si>
    <t xml:space="preserve">Property, plant &amp; equipment  </t>
  </si>
  <si>
    <t xml:space="preserve">Other non-current assets </t>
  </si>
  <si>
    <t xml:space="preserve">Total assets  </t>
  </si>
  <si>
    <t xml:space="preserve">Other current liabilities </t>
  </si>
  <si>
    <t>Liabilities directly associated with assets classified as held for sale</t>
  </si>
  <si>
    <t xml:space="preserve">Total borrowings </t>
  </si>
  <si>
    <t xml:space="preserve">Other non-current liabilities </t>
  </si>
  <si>
    <t xml:space="preserve">Total liabilities   </t>
  </si>
  <si>
    <t xml:space="preserve">Net assets   </t>
  </si>
  <si>
    <t>CASH FLOWS</t>
  </si>
  <si>
    <t>Statutory EBITDA  (Continuing operations)</t>
  </si>
  <si>
    <t>Working capital and other movements</t>
  </si>
  <si>
    <t>Cash flows from operations</t>
  </si>
  <si>
    <t>Interest received</t>
  </si>
  <si>
    <t>Income taxes paid</t>
  </si>
  <si>
    <t>Principal elements of lease receipts</t>
  </si>
  <si>
    <t>Net cash inflow from operating activities from Continuing operations</t>
  </si>
  <si>
    <t>Net operating cash flows from Discontinued operations</t>
  </si>
  <si>
    <t>Net operating cash flows</t>
  </si>
  <si>
    <t>Cash flows from investing activities</t>
  </si>
  <si>
    <t>Net cash (outflow) from investing activities from Continuing operations</t>
  </si>
  <si>
    <t>Net investing cashflows</t>
  </si>
  <si>
    <t>Cash flows from financing activities</t>
  </si>
  <si>
    <t>Interest paid</t>
  </si>
  <si>
    <t>Proceeds from settlement of derivatives</t>
  </si>
  <si>
    <t>Dividends paid to Company shareholders</t>
  </si>
  <si>
    <t>Net cash (outflow) from financing activities from Continuing operations</t>
  </si>
  <si>
    <t>Net financing cashflows</t>
  </si>
  <si>
    <t>Net increase / (decrease) in cash from Continuing operations</t>
  </si>
  <si>
    <t>REVENUE (Continuing operations)</t>
  </si>
  <si>
    <t>Total Network Revenue</t>
  </si>
  <si>
    <t xml:space="preserve">                - Services and other</t>
  </si>
  <si>
    <t>Total Coal Revenue</t>
  </si>
  <si>
    <t xml:space="preserve">                 - Track Access</t>
  </si>
  <si>
    <t xml:space="preserve">                 - Other</t>
  </si>
  <si>
    <t>Total Bulk Revenue</t>
  </si>
  <si>
    <t xml:space="preserve">Other </t>
  </si>
  <si>
    <t>EBITDA (Continuing operations)</t>
  </si>
  <si>
    <t>EBITDA by Segment</t>
  </si>
  <si>
    <t>Network</t>
  </si>
  <si>
    <t>Coal</t>
  </si>
  <si>
    <t>Bulk</t>
  </si>
  <si>
    <t>Other</t>
  </si>
  <si>
    <t>EBITDA - Underlying</t>
  </si>
  <si>
    <t>EBITDA - Statutory</t>
  </si>
  <si>
    <t>EBIT (Continuing operations)</t>
  </si>
  <si>
    <t>EBIT by Segment</t>
  </si>
  <si>
    <t>EBIT - Underlying</t>
  </si>
  <si>
    <t>EBIT - Statutory</t>
  </si>
  <si>
    <t xml:space="preserve">Revenue </t>
  </si>
  <si>
    <t>Operating costs</t>
  </si>
  <si>
    <t>Underlying EBITDA</t>
  </si>
  <si>
    <t>Underlying EBIT</t>
  </si>
  <si>
    <t>mt</t>
  </si>
  <si>
    <t>bn</t>
  </si>
  <si>
    <t>$/000 NTK</t>
  </si>
  <si>
    <t xml:space="preserve">Cycle Velocity </t>
  </si>
  <si>
    <t>km/hr</t>
  </si>
  <si>
    <t xml:space="preserve">Access Revenue </t>
  </si>
  <si>
    <t>Amount received for access to the Network infrastructure under the Access Agreement (inclusive of GAPE)</t>
  </si>
  <si>
    <t>NTK</t>
  </si>
  <si>
    <t>Net Tonne Kilometre. NTK is a unit of measure representing the movement over a distance of one kilometre of one tonne of contents excluding the weight of the locomotive and wagons</t>
  </si>
  <si>
    <t>Maintenance/NTK</t>
  </si>
  <si>
    <t>Metric excludes maintenance costs associated with traction, telecommunication, ballast and undercutting rail renewals, flood repairs and derailments to allow a like for like comparison with north American Class One Railway</t>
  </si>
  <si>
    <t>- CQCN</t>
  </si>
  <si>
    <t>- NSW &amp; SEQ</t>
  </si>
  <si>
    <t xml:space="preserve">Above Rail Revenue / NTK </t>
  </si>
  <si>
    <t>1H FY2022</t>
  </si>
  <si>
    <t>75%*</t>
  </si>
  <si>
    <t>2H FY2022</t>
  </si>
  <si>
    <t>FY2022</t>
  </si>
  <si>
    <t>1H FY2023</t>
  </si>
  <si>
    <t>Payment of transaction costs related to borrowings</t>
  </si>
  <si>
    <r>
      <t>Free Cash Flow (FCF) from Continuing operations</t>
    </r>
    <r>
      <rPr>
        <b/>
        <vertAlign val="superscript"/>
        <sz val="9"/>
        <rFont val="Calibri"/>
        <family val="2"/>
        <scheme val="minor"/>
      </rPr>
      <t>1</t>
    </r>
  </si>
  <si>
    <r>
      <rPr>
        <vertAlign val="superscript"/>
        <sz val="9"/>
        <rFont val="Calibri"/>
        <family val="2"/>
        <scheme val="minor"/>
      </rPr>
      <t>1</t>
    </r>
    <r>
      <rPr>
        <sz val="9"/>
        <rFont val="Calibri"/>
        <family val="2"/>
        <scheme val="minor"/>
      </rPr>
      <t xml:space="preserve"> Free Cash Flow (FCF) from Continuing operations</t>
    </r>
  </si>
  <si>
    <t>FY2023</t>
  </si>
  <si>
    <t>2H FY2023</t>
  </si>
  <si>
    <t>1H FY2024</t>
  </si>
  <si>
    <t>2H FY2024</t>
  </si>
  <si>
    <t>FY2024</t>
  </si>
  <si>
    <t>80%*</t>
  </si>
  <si>
    <t>77%*</t>
  </si>
  <si>
    <t>1H FY2025</t>
  </si>
  <si>
    <t>Return on invested capital (ROIC )</t>
  </si>
  <si>
    <t>Underlying rolling twelve month EBIT divided by the average invested capital.  The average invested capital is calculated by taking the rolling twelve months average of net property, plant and equipment including assets under construction plus investments accounted for using the equity method plus current assets less cash, less current liabilities plus net intangibles</t>
  </si>
  <si>
    <t>Depreciation and amortisation</t>
  </si>
  <si>
    <t>Net finance costs</t>
  </si>
  <si>
    <t>Operating ratio (underlying)</t>
  </si>
  <si>
    <t>Operating ratio</t>
  </si>
  <si>
    <t>Dividend payout ratio</t>
  </si>
  <si>
    <t>Return on invested capital (ROIC)</t>
  </si>
  <si>
    <t>1 – EBIT margin. Operating ratio calculated using underlying revenue which excludes interest income and significant items</t>
  </si>
  <si>
    <t>From 1H FY2023, FCF defined as net cash flow from operating activities (less non-growth capex) and interest paid. It excludes growth capex, payments for acquisitions and cash flows from significant items.</t>
  </si>
  <si>
    <t>Active locomotives (as at period end)</t>
  </si>
  <si>
    <t>Active wagons (as at period end)</t>
  </si>
  <si>
    <t>Track Access costs</t>
  </si>
  <si>
    <t>Energy and fuel</t>
  </si>
  <si>
    <t>Tonnes</t>
  </si>
  <si>
    <t>*Energy and fuel costs were presented within Operating costs until FY2023*</t>
  </si>
  <si>
    <t>Bulk         - Freight Transport</t>
  </si>
  <si>
    <t>Coal         - Above Rail</t>
  </si>
  <si>
    <t>Non-cash adjustments - asset impairments</t>
  </si>
  <si>
    <t>Payments for PP&amp;E and intangibles, net of interest paid on qualifying assets</t>
  </si>
  <si>
    <t>Payments for acquisitions of business, subsidiary and investment in joint venture</t>
  </si>
  <si>
    <t>Distributions from joint ventures and proceeds from sale of PP&amp;E</t>
  </si>
  <si>
    <t>Net (repayment of) / proceeds from borrowings</t>
  </si>
  <si>
    <t>Principal elements of lease payments</t>
  </si>
  <si>
    <t>FINANCIAL SUMMARY (Continuing operations)</t>
  </si>
  <si>
    <t>2H FY2025</t>
  </si>
  <si>
    <t>FY2025</t>
  </si>
  <si>
    <t>Net investing cash flows from Discontinued operations</t>
  </si>
  <si>
    <t>Payments for buy-back of ordinary shares and share-based payments</t>
  </si>
  <si>
    <t>Net financing cash flows from Discontinued operations</t>
  </si>
  <si>
    <t>Net increase / (decrease) in cash from Discontinued operations</t>
  </si>
  <si>
    <t>Free Cash Flow (FCF) from Discontinued operations</t>
  </si>
  <si>
    <t>Fuel costs</t>
  </si>
  <si>
    <t>Operating costs (excluding Access and Fuel)</t>
  </si>
  <si>
    <t>Total revenue and other income</t>
  </si>
  <si>
    <t xml:space="preserve">                                        - Underlying</t>
  </si>
  <si>
    <t>Consolidated revenue and other income (underlying)</t>
  </si>
  <si>
    <t>Total inter-segment revenue</t>
  </si>
  <si>
    <t>Maintenance / NTK</t>
  </si>
  <si>
    <t>Track Access</t>
  </si>
  <si>
    <t>Services and other</t>
  </si>
  <si>
    <t>NETWORK</t>
  </si>
  <si>
    <t>COAL</t>
  </si>
  <si>
    <t>BULK</t>
  </si>
  <si>
    <t>OTHER</t>
  </si>
  <si>
    <t xml:space="preserve">Operating costs </t>
  </si>
  <si>
    <t xml:space="preserve">Opex (including D&amp;A) / NTK </t>
  </si>
  <si>
    <t>Depreciation and amortisation (D&amp;A)</t>
  </si>
  <si>
    <t>Above Rail</t>
  </si>
  <si>
    <t xml:space="preserve">Opex (excluding Access and Fuel) / NTK </t>
  </si>
  <si>
    <t>Freight Transport</t>
  </si>
  <si>
    <t>1H FY2026</t>
  </si>
  <si>
    <t>90%*</t>
  </si>
  <si>
    <t>Underlying results differ from the Group's Statutory results. Underlying adjusts for significant/one-off items and timing differences</t>
  </si>
  <si>
    <t>Significant Items and Timing Differences</t>
  </si>
  <si>
    <r>
      <t>Track Access</t>
    </r>
    <r>
      <rPr>
        <vertAlign val="superscript"/>
        <sz val="9"/>
        <rFont val="Calibri"/>
        <family val="2"/>
        <scheme val="minor"/>
      </rPr>
      <t>1</t>
    </r>
  </si>
  <si>
    <r>
      <t xml:space="preserve">Usable Capacity </t>
    </r>
    <r>
      <rPr>
        <vertAlign val="superscript"/>
        <sz val="9"/>
        <rFont val="Calibri"/>
        <family val="2"/>
        <scheme val="minor"/>
      </rPr>
      <t>2</t>
    </r>
  </si>
  <si>
    <r>
      <rPr>
        <vertAlign val="superscript"/>
        <sz val="9"/>
        <rFont val="Calibri"/>
        <family val="2"/>
        <scheme val="minor"/>
      </rPr>
      <t>2</t>
    </r>
    <r>
      <rPr>
        <sz val="9"/>
        <rFont val="Calibri"/>
        <family val="2"/>
        <scheme val="minor"/>
      </rPr>
      <t xml:space="preserve"> Since FY2021 a new capacity model was utilised, therefore the measure is not directly comparable to the prior years</t>
    </r>
  </si>
  <si>
    <r>
      <rPr>
        <vertAlign val="superscript"/>
        <sz val="9"/>
        <rFont val="Calibri"/>
        <family val="2"/>
        <scheme val="minor"/>
      </rPr>
      <t>1</t>
    </r>
    <r>
      <rPr>
        <sz val="9"/>
        <rFont val="Calibri"/>
        <family val="2"/>
        <scheme val="minor"/>
      </rPr>
      <t xml:space="preserve"> From 1H FY2026 to align revenue recognition with the cost of operating (and maintaining) the Central Queensland Coal Network (CQCN), Network revenue timing differences, being the estimated future period revenue cap, is recognised in underlying revenue</t>
    </r>
  </si>
  <si>
    <r>
      <t>Network - Track Access</t>
    </r>
    <r>
      <rPr>
        <vertAlign val="superscript"/>
        <sz val="9"/>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</si>
</sst>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43" formatCode="_-* #,##0.00_-;\-* #,##0.00_-;_-* &quot;-&quot;??_-;_-@_-"/>
    <numFmt numFmtId="164" formatCode="[$$-C09]#,##0;\-[$$-C09]#,##0"/>
    <numFmt numFmtId="165" formatCode="#,##0.0_);\(#,##0.0\)"/>
    <numFmt numFmtId="166" formatCode="0.0%"/>
    <numFmt numFmtId="167" formatCode="#,##0.0_);\(#,##0.0\);\-"/>
    <numFmt numFmtId="168" formatCode="0.0"/>
    <numFmt numFmtId="169" formatCode="#,##0_);\(#,##0\);\-"/>
    <numFmt numFmtId="170" formatCode="#,##0.0"/>
  </numFmts>
  <fonts count="35">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name val="Calibri"/>
      <family val="2"/>
    </font>
    <font>
      <i/>
      <sz val="1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sz val="11"/>
      <color rgb="FFFA7D0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9"/>
      <color theme="0"/>
      <name val="Calibri"/>
      <family val="2"/>
      <scheme val="minor"/>
    </font>
    <font>
      <sz val="9"/>
      <name val="Calibri"/>
      <family val="2"/>
      <scheme val="minor"/>
    </font>
    <font>
      <b/>
      <sz val="9"/>
      <color rgb="FFFF6D22"/>
      <name val="Calibri"/>
      <family val="2"/>
      <scheme val="minor"/>
    </font>
    <font>
      <sz val="9"/>
      <color rgb="FFFF6D22"/>
      <name val="Calibri"/>
      <family val="2"/>
      <scheme val="minor"/>
    </font>
    <font>
      <sz val="9"/>
      <color theme="0"/>
      <name val="Calibri"/>
      <family val="2"/>
      <scheme val="minor"/>
    </font>
    <font>
      <b/>
      <sz val="9"/>
      <name val="Calibri"/>
      <family val="2"/>
      <scheme val="minor"/>
    </font>
    <font>
      <sz val="9"/>
      <color indexed="8"/>
      <name val="Calibri"/>
      <family val="2"/>
      <scheme val="minor"/>
    </font>
    <font>
      <b/>
      <sz val="9"/>
      <color rgb="FFFFFFFF"/>
      <name val="Calibri"/>
      <family val="2"/>
      <scheme val="minor"/>
    </font>
    <font>
      <sz val="10"/>
      <name val="Calibri"/>
      <family val="2"/>
      <scheme val="minor"/>
    </font>
    <font>
      <sz val="10"/>
      <color theme="0"/>
      <name val="Calibri"/>
      <family val="2"/>
      <scheme val="minor"/>
    </font>
    <font>
      <b/>
      <sz val="10"/>
      <name val="Calibri"/>
      <family val="2"/>
      <scheme val="minor"/>
    </font>
    <font>
      <sz val="9"/>
      <color rgb="FFFFFFFF"/>
      <name val="Calibri"/>
      <family val="2"/>
      <scheme val="minor"/>
    </font>
    <font>
      <sz val="9"/>
      <name val="+mj-lt"/>
    </font>
    <font>
      <sz val="10"/>
      <color rgb="FFC00000"/>
      <name val="Calibri"/>
      <family val="2"/>
      <scheme val="minor"/>
    </font>
    <font>
      <sz val="10"/>
      <name val="Arial"/>
      <family val="2"/>
    </font>
    <font>
      <b/>
      <vertAlign val="superscript"/>
      <sz val="9"/>
      <name val="Calibri"/>
      <family val="2"/>
      <scheme val="minor"/>
    </font>
    <font>
      <vertAlign val="superscript"/>
      <sz val="9"/>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9"/>
        <bgColor indexed="64"/>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6D22"/>
        <bgColor theme="0"/>
      </patternFill>
    </fill>
    <fill>
      <patternFill patternType="solid">
        <fgColor theme="0" tint="-0.499984740745262"/>
        <bgColor indexed="64"/>
      </patternFill>
    </fill>
    <fill>
      <patternFill patternType="solid">
        <fgColor rgb="FFFFE2D3"/>
        <bgColor indexed="64"/>
      </patternFill>
    </fill>
    <fill>
      <patternFill patternType="solid">
        <fgColor theme="0"/>
        <bgColor indexed="64"/>
      </patternFill>
    </fill>
    <fill>
      <patternFill patternType="solid">
        <fgColor rgb="FFFF6D22"/>
        <bgColor rgb="FFFFFFFF"/>
      </patternFill>
    </fill>
    <fill>
      <patternFill patternType="solid">
        <fgColor theme="6"/>
        <bgColor indexed="64"/>
      </patternFill>
    </fill>
    <fill>
      <patternFill patternType="solid">
        <fgColor theme="6" tint="0.79998168889431442"/>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auto="1"/>
      </bottom>
      <diagonal/>
    </border>
  </borders>
  <cellStyleXfs count="52">
    <xf numFmtId="0" fontId="0" fillId="0" borderId="0" applyNumberFormat="0" applyFill="0" applyBorder="0" applyProtection="0">
      <alignment vertical="center"/>
    </xf>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6" fillId="7" borderId="1" applyNumberFormat="0" applyAlignment="0" applyProtection="0"/>
    <xf numFmtId="0" fontId="5" fillId="6" borderId="2" applyNumberFormat="0" applyAlignment="0" applyProtection="0"/>
    <xf numFmtId="0" fontId="7" fillId="0" borderId="0" applyNumberFormat="0" applyFill="0" applyBorder="0" applyAlignment="0" applyProtection="0"/>
    <xf numFmtId="37"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42" fontId="8" fillId="0" borderId="0" applyFont="0" applyFill="0" applyBorder="0" applyAlignment="0" applyProtection="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8" borderId="6" applyNumberFormat="0" applyAlignment="0" applyProtection="0"/>
    <xf numFmtId="0" fontId="14" fillId="0" borderId="7" applyNumberFormat="0" applyFill="0" applyAlignment="0" applyProtection="0"/>
    <xf numFmtId="0" fontId="15" fillId="0" borderId="0" applyNumberFormat="0" applyFill="0" applyBorder="0" applyAlignment="0" applyProtection="0"/>
    <xf numFmtId="0" fontId="8" fillId="9" borderId="8" applyNumberFormat="0" applyFont="0" applyAlignment="0" applyProtection="0"/>
    <xf numFmtId="0" fontId="16" fillId="0" borderId="9" applyNumberFormat="0" applyFill="0" applyAlignment="0" applyProtection="0"/>
    <xf numFmtId="0" fontId="8" fillId="10" borderId="0" applyNumberFormat="0" applyBorder="0" applyAlignment="0" applyProtection="0"/>
    <xf numFmtId="0" fontId="8" fillId="11" borderId="0" applyNumberFormat="0" applyBorder="0" applyAlignment="0" applyProtection="0"/>
    <xf numFmtId="0" fontId="17"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7"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17"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17"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9" fontId="8" fillId="0" borderId="0" applyFont="0" applyFill="0" applyBorder="0" applyAlignment="0" applyProtection="0"/>
    <xf numFmtId="9" fontId="32" fillId="0" borderId="0" applyFont="0" applyFill="0" applyBorder="0" applyAlignment="0" applyProtection="0"/>
    <xf numFmtId="0" fontId="32" fillId="0" borderId="0"/>
    <xf numFmtId="0" fontId="32" fillId="0" borderId="0"/>
    <xf numFmtId="43" fontId="32" fillId="0" borderId="0" applyFont="0" applyFill="0" applyBorder="0" applyAlignment="0" applyProtection="0"/>
    <xf numFmtId="9" fontId="32" fillId="0" borderId="0" applyFont="0" applyFill="0" applyBorder="0" applyAlignment="0" applyProtection="0"/>
  </cellStyleXfs>
  <cellXfs count="201">
    <xf numFmtId="0" fontId="0" fillId="0" borderId="0" xfId="0">
      <alignment vertical="center"/>
    </xf>
    <xf numFmtId="0" fontId="26" fillId="0" borderId="0" xfId="48" applyFont="1"/>
    <xf numFmtId="0" fontId="19" fillId="0" borderId="0" xfId="0" applyFont="1">
      <alignment vertical="center"/>
    </xf>
    <xf numFmtId="0" fontId="20" fillId="0" borderId="0" xfId="0" applyFont="1" applyAlignment="1">
      <alignment horizontal="left" vertical="center" indent="1"/>
    </xf>
    <xf numFmtId="0" fontId="21" fillId="0" borderId="0" xfId="0" applyFont="1" applyAlignment="1">
      <alignment horizontal="center" vertical="center"/>
    </xf>
    <xf numFmtId="0" fontId="20" fillId="0" borderId="0" xfId="0" applyFont="1" applyAlignment="1">
      <alignment horizontal="right" vertical="center"/>
    </xf>
    <xf numFmtId="0" fontId="22" fillId="0" borderId="0" xfId="0" applyFont="1">
      <alignment vertical="center"/>
    </xf>
    <xf numFmtId="0" fontId="22" fillId="35" borderId="0" xfId="0" applyFont="1" applyFill="1">
      <alignment vertical="center"/>
    </xf>
    <xf numFmtId="0" fontId="19" fillId="36" borderId="0" xfId="0" applyFont="1" applyFill="1" applyAlignment="1">
      <alignment horizontal="left" vertical="center"/>
    </xf>
    <xf numFmtId="0" fontId="19" fillId="0" borderId="0" xfId="0" applyFont="1" applyAlignment="1">
      <alignment horizontal="left" vertical="center" wrapText="1" indent="1"/>
    </xf>
    <xf numFmtId="0" fontId="19" fillId="0" borderId="0" xfId="0" applyFont="1" applyAlignment="1">
      <alignment horizontal="left" vertical="center"/>
    </xf>
    <xf numFmtId="0" fontId="19" fillId="36" borderId="0" xfId="0" quotePrefix="1" applyFont="1" applyFill="1" applyAlignment="1">
      <alignment horizontal="left" vertical="center" wrapText="1" indent="1"/>
    </xf>
    <xf numFmtId="0" fontId="19" fillId="36" borderId="0" xfId="0" applyFont="1" applyFill="1" applyAlignment="1">
      <alignment horizontal="left" vertical="center" wrapText="1" indent="1"/>
    </xf>
    <xf numFmtId="0" fontId="24" fillId="0" borderId="0" xfId="0" quotePrefix="1" applyFont="1" applyAlignment="1">
      <alignment horizontal="left" vertical="center" wrapText="1" indent="1"/>
    </xf>
    <xf numFmtId="166" fontId="19" fillId="0" borderId="0" xfId="47" applyNumberFormat="1" applyFont="1" applyFill="1" applyBorder="1" applyAlignment="1">
      <alignment horizontal="right" vertical="center"/>
    </xf>
    <xf numFmtId="166" fontId="23" fillId="0" borderId="0" xfId="47" applyNumberFormat="1" applyFont="1" applyFill="1" applyBorder="1" applyAlignment="1">
      <alignment horizontal="right" vertical="center"/>
    </xf>
    <xf numFmtId="166" fontId="19" fillId="36" borderId="0" xfId="47" applyNumberFormat="1" applyFont="1" applyFill="1" applyBorder="1" applyAlignment="1">
      <alignment horizontal="right" vertical="center"/>
    </xf>
    <xf numFmtId="166" fontId="23" fillId="36" borderId="0" xfId="47" applyNumberFormat="1" applyFont="1" applyFill="1" applyBorder="1" applyAlignment="1">
      <alignment horizontal="right" vertical="center"/>
    </xf>
    <xf numFmtId="166" fontId="19" fillId="37" borderId="0" xfId="47" applyNumberFormat="1" applyFont="1" applyFill="1" applyBorder="1" applyAlignment="1">
      <alignment horizontal="right" vertical="center"/>
    </xf>
    <xf numFmtId="166" fontId="23" fillId="37" borderId="0" xfId="47" applyNumberFormat="1" applyFont="1" applyFill="1" applyBorder="1" applyAlignment="1">
      <alignment horizontal="right" vertical="center"/>
    </xf>
    <xf numFmtId="9" fontId="19" fillId="36" borderId="0" xfId="47" applyFont="1" applyFill="1" applyBorder="1" applyAlignment="1">
      <alignment horizontal="right" vertical="center"/>
    </xf>
    <xf numFmtId="9" fontId="23" fillId="36" borderId="0" xfId="47" applyFont="1" applyFill="1" applyBorder="1" applyAlignment="1">
      <alignment horizontal="right" vertical="center"/>
    </xf>
    <xf numFmtId="0" fontId="19" fillId="0" borderId="0" xfId="0" applyFont="1" applyAlignment="1">
      <alignment horizontal="left" indent="2"/>
    </xf>
    <xf numFmtId="0" fontId="23" fillId="0" borderId="0" xfId="0" applyFont="1" applyAlignment="1">
      <alignment horizontal="left" indent="1"/>
    </xf>
    <xf numFmtId="0" fontId="19" fillId="0" borderId="0" xfId="0" applyFont="1" applyAlignment="1">
      <alignment horizontal="right"/>
    </xf>
    <xf numFmtId="0" fontId="23" fillId="0" borderId="0" xfId="0" applyFont="1" applyAlignment="1">
      <alignment vertical="top" wrapText="1" readingOrder="1"/>
    </xf>
    <xf numFmtId="9" fontId="19" fillId="0" borderId="0" xfId="47" applyFont="1" applyAlignment="1"/>
    <xf numFmtId="0" fontId="19" fillId="0" borderId="0" xfId="0" applyFont="1" applyAlignment="1">
      <alignment horizontal="left" vertical="center" indent="1" readingOrder="1"/>
    </xf>
    <xf numFmtId="0" fontId="19" fillId="37" borderId="0" xfId="0" applyFont="1" applyFill="1" applyAlignment="1">
      <alignment horizontal="left" vertical="center" indent="1" readingOrder="1"/>
    </xf>
    <xf numFmtId="0" fontId="23" fillId="0" borderId="0" xfId="0" applyFont="1" applyAlignment="1">
      <alignment horizontal="left" indent="2"/>
    </xf>
    <xf numFmtId="0" fontId="20" fillId="37" borderId="0" xfId="0" applyFont="1" applyFill="1" applyAlignment="1">
      <alignment horizontal="left" vertical="center" indent="1"/>
    </xf>
    <xf numFmtId="0" fontId="20" fillId="37" borderId="0" xfId="0" applyFont="1" applyFill="1" applyAlignment="1">
      <alignment horizontal="left" vertical="center"/>
    </xf>
    <xf numFmtId="0" fontId="20" fillId="37" borderId="0" xfId="0" applyFont="1" applyFill="1" applyAlignment="1">
      <alignment horizontal="right" vertical="center"/>
    </xf>
    <xf numFmtId="0" fontId="23" fillId="36" borderId="0" xfId="0" applyFont="1" applyFill="1" applyAlignment="1">
      <alignment horizontal="left" vertical="center" wrapText="1" indent="1"/>
    </xf>
    <xf numFmtId="0" fontId="23" fillId="36" borderId="0" xfId="0" applyFont="1" applyFill="1" applyAlignment="1">
      <alignment horizontal="left" vertical="center"/>
    </xf>
    <xf numFmtId="0" fontId="19" fillId="37" borderId="0" xfId="0" applyFont="1" applyFill="1" applyAlignment="1">
      <alignment horizontal="left" vertical="center" wrapText="1" indent="1"/>
    </xf>
    <xf numFmtId="0" fontId="19" fillId="37" borderId="0" xfId="0" applyFont="1" applyFill="1" applyAlignment="1">
      <alignment horizontal="left" vertical="center"/>
    </xf>
    <xf numFmtId="0" fontId="23" fillId="0" borderId="0" xfId="0" applyFont="1" applyAlignment="1">
      <alignment horizontal="left" vertical="center" wrapText="1" indent="1"/>
    </xf>
    <xf numFmtId="0" fontId="23" fillId="0" borderId="0" xfId="0" applyFont="1" applyAlignment="1">
      <alignment horizontal="left" vertical="center"/>
    </xf>
    <xf numFmtId="0" fontId="20" fillId="37" borderId="0" xfId="0" applyFont="1" applyFill="1" applyAlignment="1">
      <alignment horizontal="center" vertical="center"/>
    </xf>
    <xf numFmtId="15" fontId="20" fillId="37" borderId="0" xfId="0" applyNumberFormat="1" applyFont="1" applyFill="1">
      <alignment vertical="center"/>
    </xf>
    <xf numFmtId="0" fontId="19" fillId="36" borderId="0" xfId="0" applyFont="1" applyFill="1" applyAlignment="1">
      <alignment horizontal="left" vertical="center" indent="1"/>
    </xf>
    <xf numFmtId="0" fontId="19" fillId="0" borderId="0" xfId="0" applyFont="1" applyAlignment="1">
      <alignment horizontal="left" vertical="center" indent="1"/>
    </xf>
    <xf numFmtId="0" fontId="19" fillId="37" borderId="0" xfId="0" applyFont="1" applyFill="1" applyAlignment="1">
      <alignment horizontal="left" vertical="center" indent="1"/>
    </xf>
    <xf numFmtId="0" fontId="23" fillId="37" borderId="0" xfId="0" applyFont="1" applyFill="1" applyAlignment="1">
      <alignment horizontal="left" vertical="center"/>
    </xf>
    <xf numFmtId="0" fontId="19" fillId="0" borderId="0" xfId="0" applyFont="1" applyAlignment="1">
      <alignment horizontal="left" indent="1"/>
    </xf>
    <xf numFmtId="0" fontId="26" fillId="0" borderId="0" xfId="0" applyFont="1">
      <alignment vertical="center"/>
    </xf>
    <xf numFmtId="0" fontId="28" fillId="0" borderId="0" xfId="0" applyFont="1" applyAlignment="1">
      <alignment horizontal="left" indent="2"/>
    </xf>
    <xf numFmtId="0" fontId="26" fillId="0" borderId="0" xfId="0" applyFont="1" applyAlignment="1">
      <alignment horizontal="right"/>
    </xf>
    <xf numFmtId="0" fontId="23" fillId="36" borderId="0" xfId="0" applyFont="1" applyFill="1" applyAlignment="1">
      <alignment horizontal="left" vertical="center" indent="1"/>
    </xf>
    <xf numFmtId="0" fontId="29" fillId="36" borderId="0" xfId="0" applyFont="1" applyFill="1" applyAlignment="1">
      <alignment horizontal="center" vertical="center"/>
    </xf>
    <xf numFmtId="0" fontId="29" fillId="36" borderId="0" xfId="0" applyFont="1" applyFill="1" applyAlignment="1">
      <alignment horizontal="right" vertical="center"/>
    </xf>
    <xf numFmtId="0" fontId="25" fillId="36" borderId="0" xfId="0" applyFont="1" applyFill="1" applyAlignment="1">
      <alignment horizontal="right" vertical="center"/>
    </xf>
    <xf numFmtId="0" fontId="30" fillId="0" borderId="0" xfId="0" applyFont="1" applyAlignment="1">
      <alignment horizontal="left" vertical="center" indent="1" readingOrder="1"/>
    </xf>
    <xf numFmtId="37" fontId="19" fillId="0" borderId="0" xfId="0" applyNumberFormat="1" applyFont="1" applyAlignment="1">
      <alignment horizontal="right" vertical="center"/>
    </xf>
    <xf numFmtId="37" fontId="23" fillId="0" borderId="0" xfId="0" applyNumberFormat="1" applyFont="1" applyAlignment="1">
      <alignment horizontal="right" vertical="center"/>
    </xf>
    <xf numFmtId="0" fontId="23" fillId="0" borderId="0" xfId="0" applyFont="1">
      <alignment vertical="center"/>
    </xf>
    <xf numFmtId="37" fontId="19" fillId="0" borderId="0" xfId="0" applyNumberFormat="1" applyFont="1">
      <alignment vertical="center"/>
    </xf>
    <xf numFmtId="0" fontId="23" fillId="36" borderId="0" xfId="0" applyFont="1" applyFill="1" applyAlignment="1">
      <alignment horizontal="left" indent="1"/>
    </xf>
    <xf numFmtId="0" fontId="19" fillId="36" borderId="0" xfId="0" applyFont="1" applyFill="1" applyAlignment="1">
      <alignment horizontal="right"/>
    </xf>
    <xf numFmtId="0" fontId="23" fillId="36" borderId="0" xfId="0" applyFont="1" applyFill="1" applyAlignment="1">
      <alignment horizontal="right"/>
    </xf>
    <xf numFmtId="0" fontId="23" fillId="37" borderId="0" xfId="0" applyFont="1" applyFill="1" applyAlignment="1">
      <alignment horizontal="left" vertical="center" indent="1"/>
    </xf>
    <xf numFmtId="37" fontId="23" fillId="37" borderId="0" xfId="0" applyNumberFormat="1" applyFont="1" applyFill="1" applyAlignment="1">
      <alignment horizontal="right" vertical="center"/>
    </xf>
    <xf numFmtId="37" fontId="19" fillId="37" borderId="0" xfId="0" applyNumberFormat="1" applyFont="1" applyFill="1" applyAlignment="1">
      <alignment horizontal="right" vertical="center"/>
    </xf>
    <xf numFmtId="0" fontId="23" fillId="0" borderId="0" xfId="0" applyFont="1" applyAlignment="1">
      <alignment horizontal="left" vertical="center" indent="1"/>
    </xf>
    <xf numFmtId="0" fontId="20" fillId="0" borderId="0" xfId="0" applyFont="1">
      <alignment vertical="center"/>
    </xf>
    <xf numFmtId="0" fontId="19" fillId="37" borderId="0" xfId="0" applyFont="1" applyFill="1">
      <alignment vertical="center"/>
    </xf>
    <xf numFmtId="9" fontId="19" fillId="37" borderId="0" xfId="47" applyFont="1" applyFill="1" applyBorder="1" applyAlignment="1">
      <alignment vertical="center"/>
    </xf>
    <xf numFmtId="9" fontId="23" fillId="37" borderId="0" xfId="47" applyFont="1" applyFill="1" applyBorder="1" applyAlignment="1">
      <alignment vertical="center"/>
    </xf>
    <xf numFmtId="0" fontId="19" fillId="36" borderId="0" xfId="0" applyFont="1" applyFill="1">
      <alignment vertical="center"/>
    </xf>
    <xf numFmtId="168" fontId="19" fillId="0" borderId="0" xfId="0" applyNumberFormat="1" applyFont="1" applyAlignment="1">
      <alignment horizontal="right" vertical="center"/>
    </xf>
    <xf numFmtId="0" fontId="19" fillId="0" borderId="0" xfId="0" applyFont="1" applyAlignment="1">
      <alignment horizontal="right" vertical="center"/>
    </xf>
    <xf numFmtId="0" fontId="28" fillId="0" borderId="0" xfId="0" applyFont="1" applyAlignment="1">
      <alignment horizontal="left" indent="1"/>
    </xf>
    <xf numFmtId="0" fontId="31" fillId="0" borderId="0" xfId="0" applyFont="1">
      <alignment vertical="center"/>
    </xf>
    <xf numFmtId="0" fontId="23" fillId="36" borderId="0" xfId="49" applyFont="1" applyFill="1" applyAlignment="1">
      <alignment horizontal="left" vertical="center" wrapText="1" indent="1"/>
    </xf>
    <xf numFmtId="0" fontId="19" fillId="37" borderId="0" xfId="49" applyFont="1" applyFill="1" applyAlignment="1">
      <alignment horizontal="left" vertical="center" wrapText="1" indent="1"/>
    </xf>
    <xf numFmtId="0" fontId="23" fillId="37" borderId="0" xfId="49" applyFont="1" applyFill="1" applyAlignment="1">
      <alignment horizontal="left" vertical="center" wrapText="1" indent="1"/>
    </xf>
    <xf numFmtId="0" fontId="28" fillId="0" borderId="0" xfId="48" applyFont="1" applyAlignment="1">
      <alignment horizontal="left" indent="2"/>
    </xf>
    <xf numFmtId="0" fontId="28" fillId="0" borderId="0" xfId="48" applyFont="1" applyAlignment="1">
      <alignment horizontal="center"/>
    </xf>
    <xf numFmtId="37" fontId="26" fillId="0" borderId="0" xfId="48" applyNumberFormat="1" applyFont="1"/>
    <xf numFmtId="0" fontId="28" fillId="0" borderId="0" xfId="48" applyFont="1"/>
    <xf numFmtId="0" fontId="26" fillId="0" borderId="0" xfId="48" applyFont="1" applyAlignment="1">
      <alignment horizontal="right"/>
    </xf>
    <xf numFmtId="0" fontId="19" fillId="36" borderId="0" xfId="49" applyFont="1" applyFill="1" applyAlignment="1">
      <alignment horizontal="left" vertical="center" wrapText="1" indent="1"/>
    </xf>
    <xf numFmtId="37" fontId="28" fillId="0" borderId="0" xfId="48" applyNumberFormat="1" applyFont="1"/>
    <xf numFmtId="169" fontId="19" fillId="36" borderId="0" xfId="50" applyNumberFormat="1" applyFont="1" applyFill="1" applyBorder="1" applyAlignment="1">
      <alignment horizontal="right" vertical="center"/>
    </xf>
    <xf numFmtId="169" fontId="23" fillId="36" borderId="0" xfId="50" applyNumberFormat="1" applyFont="1" applyFill="1" applyBorder="1" applyAlignment="1">
      <alignment horizontal="right" vertical="center"/>
    </xf>
    <xf numFmtId="169" fontId="19" fillId="37" borderId="0" xfId="50" applyNumberFormat="1" applyFont="1" applyFill="1" applyBorder="1" applyAlignment="1">
      <alignment horizontal="right" vertical="center"/>
    </xf>
    <xf numFmtId="169" fontId="23" fillId="37" borderId="0" xfId="50" applyNumberFormat="1" applyFont="1" applyFill="1" applyBorder="1" applyAlignment="1">
      <alignment horizontal="right" vertical="center"/>
    </xf>
    <xf numFmtId="169" fontId="19" fillId="37" borderId="11" xfId="50" applyNumberFormat="1" applyFont="1" applyFill="1" applyBorder="1" applyAlignment="1">
      <alignment vertical="center"/>
    </xf>
    <xf numFmtId="169" fontId="23" fillId="37" borderId="11" xfId="50" applyNumberFormat="1" applyFont="1" applyFill="1" applyBorder="1" applyAlignment="1">
      <alignment vertical="center"/>
    </xf>
    <xf numFmtId="169" fontId="19" fillId="36" borderId="0" xfId="50" applyNumberFormat="1" applyFont="1" applyFill="1" applyBorder="1" applyAlignment="1">
      <alignment vertical="center"/>
    </xf>
    <xf numFmtId="169" fontId="23" fillId="36" borderId="0" xfId="50" applyNumberFormat="1" applyFont="1" applyFill="1" applyBorder="1" applyAlignment="1">
      <alignment vertical="center"/>
    </xf>
    <xf numFmtId="0" fontId="23" fillId="0" borderId="0" xfId="0" applyFont="1" applyFill="1" applyAlignment="1">
      <alignment horizontal="left" vertical="center" indent="1"/>
    </xf>
    <xf numFmtId="0" fontId="23" fillId="0" borderId="0" xfId="0" applyFont="1" applyFill="1" applyAlignment="1">
      <alignment horizontal="left" vertical="center"/>
    </xf>
    <xf numFmtId="0" fontId="19" fillId="0" borderId="0" xfId="0" applyFont="1" applyFill="1" applyAlignment="1">
      <alignment horizontal="left" vertical="center" indent="1"/>
    </xf>
    <xf numFmtId="0" fontId="19" fillId="0" borderId="0" xfId="0" applyFont="1" applyFill="1" applyAlignment="1">
      <alignment horizontal="left" vertical="center"/>
    </xf>
    <xf numFmtId="0" fontId="20" fillId="0" borderId="0" xfId="48" applyFont="1" applyAlignment="1">
      <alignment horizontal="left" vertical="center" indent="1"/>
    </xf>
    <xf numFmtId="0" fontId="20" fillId="0" borderId="0" xfId="48" applyFont="1" applyAlignment="1">
      <alignment horizontal="center" vertical="center"/>
    </xf>
    <xf numFmtId="0" fontId="20" fillId="0" borderId="0" xfId="0" applyFont="1" applyFill="1" applyBorder="1" applyAlignment="1">
      <alignment horizontal="right" vertical="center"/>
    </xf>
    <xf numFmtId="0" fontId="27" fillId="0" borderId="0" xfId="48" applyFont="1" applyAlignment="1">
      <alignment vertical="center"/>
    </xf>
    <xf numFmtId="0" fontId="19" fillId="0" borderId="0" xfId="0" applyFont="1" applyFill="1" applyAlignment="1">
      <alignment horizontal="left" vertical="center" wrapText="1" indent="1"/>
    </xf>
    <xf numFmtId="9" fontId="19" fillId="0" borderId="0" xfId="47" applyFont="1" applyFill="1" applyBorder="1" applyAlignment="1">
      <alignment horizontal="right" vertical="center"/>
    </xf>
    <xf numFmtId="9" fontId="23" fillId="0" borderId="0" xfId="47" applyFont="1" applyFill="1" applyBorder="1" applyAlignment="1">
      <alignment horizontal="right" vertical="center"/>
    </xf>
    <xf numFmtId="0" fontId="19" fillId="37" borderId="0" xfId="0" applyFont="1" applyFill="1" applyAlignment="1">
      <alignment horizontal="left" vertical="center" indent="2"/>
    </xf>
    <xf numFmtId="0" fontId="19" fillId="39" borderId="0" xfId="0" applyFont="1" applyFill="1">
      <alignment vertical="center"/>
    </xf>
    <xf numFmtId="0" fontId="19" fillId="0" borderId="0" xfId="0" applyFont="1" applyAlignment="1">
      <alignment horizontal="left" vertical="center" readingOrder="1"/>
    </xf>
    <xf numFmtId="0" fontId="19" fillId="37" borderId="0" xfId="0" applyFont="1" applyFill="1" applyAlignment="1">
      <alignment vertical="center" readingOrder="1"/>
    </xf>
    <xf numFmtId="169" fontId="23" fillId="36" borderId="0" xfId="0" applyNumberFormat="1" applyFont="1" applyFill="1" applyAlignment="1">
      <alignment horizontal="right" vertical="center"/>
    </xf>
    <xf numFmtId="169" fontId="23" fillId="0" borderId="0" xfId="0" applyNumberFormat="1" applyFont="1" applyAlignment="1">
      <alignment horizontal="right" vertical="center"/>
    </xf>
    <xf numFmtId="169" fontId="19" fillId="36" borderId="0" xfId="0" applyNumberFormat="1" applyFont="1" applyFill="1" applyAlignment="1">
      <alignment horizontal="right" vertical="center"/>
    </xf>
    <xf numFmtId="169" fontId="19" fillId="0" borderId="0" xfId="0" applyNumberFormat="1" applyFont="1" applyAlignment="1">
      <alignment horizontal="right" vertical="center"/>
    </xf>
    <xf numFmtId="169" fontId="19" fillId="0" borderId="0" xfId="0" applyNumberFormat="1" applyFont="1" applyFill="1" applyAlignment="1">
      <alignment horizontal="right" vertical="center"/>
    </xf>
    <xf numFmtId="169" fontId="23" fillId="0" borderId="0" xfId="0" applyNumberFormat="1" applyFont="1" applyFill="1" applyAlignment="1">
      <alignment horizontal="right" vertical="center"/>
    </xf>
    <xf numFmtId="167" fontId="19" fillId="36" borderId="0" xfId="0" applyNumberFormat="1" applyFont="1" applyFill="1" applyAlignment="1">
      <alignment horizontal="right" vertical="center"/>
    </xf>
    <xf numFmtId="167" fontId="23" fillId="36" borderId="0" xfId="0" applyNumberFormat="1" applyFont="1" applyFill="1" applyAlignment="1">
      <alignment horizontal="right" vertical="center"/>
    </xf>
    <xf numFmtId="167" fontId="19" fillId="0" borderId="0" xfId="0" applyNumberFormat="1" applyFont="1" applyFill="1" applyAlignment="1">
      <alignment horizontal="right" vertical="center"/>
    </xf>
    <xf numFmtId="167" fontId="23" fillId="0" borderId="0" xfId="0" applyNumberFormat="1" applyFont="1" applyFill="1" applyAlignment="1">
      <alignment horizontal="right" vertical="center"/>
    </xf>
    <xf numFmtId="166" fontId="19" fillId="36" borderId="0" xfId="47" applyNumberFormat="1" applyFont="1" applyFill="1" applyAlignment="1">
      <alignment horizontal="right" vertical="center"/>
    </xf>
    <xf numFmtId="169" fontId="19" fillId="36" borderId="0" xfId="0" applyNumberFormat="1" applyFont="1" applyFill="1" applyBorder="1" applyAlignment="1">
      <alignment vertical="center" wrapText="1"/>
    </xf>
    <xf numFmtId="169" fontId="23" fillId="36" borderId="0" xfId="0" applyNumberFormat="1" applyFont="1" applyFill="1" applyBorder="1" applyAlignment="1">
      <alignment vertical="center" wrapText="1"/>
    </xf>
    <xf numFmtId="169" fontId="19" fillId="0" borderId="0" xfId="0" applyNumberFormat="1" applyFont="1" applyFill="1" applyBorder="1" applyAlignment="1">
      <alignment vertical="center" wrapText="1"/>
    </xf>
    <xf numFmtId="169" fontId="23" fillId="0" borderId="0" xfId="0" applyNumberFormat="1" applyFont="1" applyFill="1" applyBorder="1" applyAlignment="1">
      <alignment vertical="center" wrapText="1"/>
    </xf>
    <xf numFmtId="169" fontId="19" fillId="37" borderId="0" xfId="0" applyNumberFormat="1" applyFont="1" applyFill="1" applyBorder="1" applyAlignment="1">
      <alignment vertical="center" wrapText="1"/>
    </xf>
    <xf numFmtId="169" fontId="23" fillId="37" borderId="0" xfId="0" applyNumberFormat="1" applyFont="1" applyFill="1" applyBorder="1" applyAlignment="1">
      <alignment vertical="center" wrapText="1"/>
    </xf>
    <xf numFmtId="169" fontId="19" fillId="37" borderId="0" xfId="0" applyNumberFormat="1" applyFont="1" applyFill="1">
      <alignment vertical="center"/>
    </xf>
    <xf numFmtId="169" fontId="23" fillId="37" borderId="0" xfId="0" applyNumberFormat="1" applyFont="1" applyFill="1">
      <alignment vertical="center"/>
    </xf>
    <xf numFmtId="169" fontId="19" fillId="36" borderId="0" xfId="0" applyNumberFormat="1" applyFont="1" applyFill="1">
      <alignment vertical="center"/>
    </xf>
    <xf numFmtId="169" fontId="23" fillId="36" borderId="0" xfId="0" applyNumberFormat="1" applyFont="1" applyFill="1">
      <alignment vertical="center"/>
    </xf>
    <xf numFmtId="169" fontId="19" fillId="36" borderId="11" xfId="0" applyNumberFormat="1" applyFont="1" applyFill="1" applyBorder="1">
      <alignment vertical="center"/>
    </xf>
    <xf numFmtId="169" fontId="23" fillId="36" borderId="11" xfId="0" applyNumberFormat="1" applyFont="1" applyFill="1" applyBorder="1">
      <alignment vertical="center"/>
    </xf>
    <xf numFmtId="167" fontId="19" fillId="37" borderId="0" xfId="0" applyNumberFormat="1" applyFont="1" applyFill="1">
      <alignment vertical="center"/>
    </xf>
    <xf numFmtId="167" fontId="23" fillId="37" borderId="0" xfId="0" applyNumberFormat="1" applyFont="1" applyFill="1">
      <alignment vertical="center"/>
    </xf>
    <xf numFmtId="167" fontId="19" fillId="36" borderId="0" xfId="0" applyNumberFormat="1" applyFont="1" applyFill="1">
      <alignment vertical="center"/>
    </xf>
    <xf numFmtId="167" fontId="23" fillId="36" borderId="0" xfId="0" applyNumberFormat="1" applyFont="1" applyFill="1">
      <alignment vertical="center"/>
    </xf>
    <xf numFmtId="169" fontId="19" fillId="37" borderId="11" xfId="0" applyNumberFormat="1" applyFont="1" applyFill="1" applyBorder="1">
      <alignment vertical="center"/>
    </xf>
    <xf numFmtId="169" fontId="23" fillId="37" borderId="11" xfId="0" applyNumberFormat="1" applyFont="1" applyFill="1" applyBorder="1">
      <alignment vertical="center"/>
    </xf>
    <xf numFmtId="169" fontId="19" fillId="0" borderId="0" xfId="0" applyNumberFormat="1" applyFont="1">
      <alignment vertical="center"/>
    </xf>
    <xf numFmtId="169" fontId="23" fillId="0" borderId="0" xfId="0" applyNumberFormat="1" applyFont="1">
      <alignment vertical="center"/>
    </xf>
    <xf numFmtId="169" fontId="19" fillId="0" borderId="10" xfId="0" applyNumberFormat="1" applyFont="1" applyFill="1" applyBorder="1">
      <alignment vertical="center"/>
    </xf>
    <xf numFmtId="169" fontId="23" fillId="0" borderId="10" xfId="0" applyNumberFormat="1" applyFont="1" applyFill="1" applyBorder="1">
      <alignment vertical="center"/>
    </xf>
    <xf numFmtId="169" fontId="19" fillId="0" borderId="12" xfId="0" applyNumberFormat="1" applyFont="1" applyFill="1" applyBorder="1">
      <alignment vertical="center"/>
    </xf>
    <xf numFmtId="169" fontId="23" fillId="0" borderId="12" xfId="0" applyNumberFormat="1" applyFont="1" applyFill="1" applyBorder="1">
      <alignment vertical="center"/>
    </xf>
    <xf numFmtId="169" fontId="19" fillId="37" borderId="13" xfId="0" applyNumberFormat="1" applyFont="1" applyFill="1" applyBorder="1" applyAlignment="1">
      <alignment horizontal="right" vertical="center"/>
    </xf>
    <xf numFmtId="169" fontId="23" fillId="37" borderId="13" xfId="0" applyNumberFormat="1" applyFont="1" applyFill="1" applyBorder="1" applyAlignment="1">
      <alignment horizontal="right" vertical="center"/>
    </xf>
    <xf numFmtId="169" fontId="19" fillId="36" borderId="13" xfId="0" applyNumberFormat="1" applyFont="1" applyFill="1" applyBorder="1" applyAlignment="1">
      <alignment horizontal="right" vertical="center"/>
    </xf>
    <xf numFmtId="169" fontId="23" fillId="36" borderId="13" xfId="0" applyNumberFormat="1" applyFont="1" applyFill="1" applyBorder="1" applyAlignment="1">
      <alignment horizontal="right" vertical="center"/>
    </xf>
    <xf numFmtId="169" fontId="19" fillId="36" borderId="12" xfId="0" applyNumberFormat="1" applyFont="1" applyFill="1" applyBorder="1" applyAlignment="1">
      <alignment horizontal="right" vertical="center"/>
    </xf>
    <xf numFmtId="169" fontId="23" fillId="36" borderId="12" xfId="0" applyNumberFormat="1" applyFont="1" applyFill="1" applyBorder="1" applyAlignment="1">
      <alignment horizontal="right" vertical="center"/>
    </xf>
    <xf numFmtId="169" fontId="19" fillId="36" borderId="0" xfId="48" applyNumberFormat="1" applyFont="1" applyFill="1" applyAlignment="1">
      <alignment horizontal="right" vertical="center"/>
    </xf>
    <xf numFmtId="169" fontId="23" fillId="36" borderId="0" xfId="48" applyNumberFormat="1" applyFont="1" applyFill="1" applyAlignment="1">
      <alignment horizontal="right" vertical="center"/>
    </xf>
    <xf numFmtId="169" fontId="19" fillId="37" borderId="0" xfId="50" applyNumberFormat="1" applyFont="1" applyFill="1" applyBorder="1" applyAlignment="1">
      <alignment vertical="center"/>
    </xf>
    <xf numFmtId="169" fontId="23" fillId="37" borderId="0" xfId="50" applyNumberFormat="1" applyFont="1" applyFill="1" applyBorder="1" applyAlignment="1">
      <alignment vertical="center"/>
    </xf>
    <xf numFmtId="169" fontId="19" fillId="36" borderId="11" xfId="50" applyNumberFormat="1" applyFont="1" applyFill="1" applyBorder="1" applyAlignment="1">
      <alignment vertical="center"/>
    </xf>
    <xf numFmtId="169" fontId="23" fillId="36" borderId="11" xfId="50" applyNumberFormat="1" applyFont="1" applyFill="1" applyBorder="1" applyAlignment="1">
      <alignment vertical="center"/>
    </xf>
    <xf numFmtId="169" fontId="19" fillId="0" borderId="0" xfId="0" applyNumberFormat="1" applyFont="1" applyFill="1" applyBorder="1">
      <alignment vertical="center"/>
    </xf>
    <xf numFmtId="169" fontId="23" fillId="0" borderId="0" xfId="0" applyNumberFormat="1" applyFont="1" applyFill="1" applyBorder="1">
      <alignment vertical="center"/>
    </xf>
    <xf numFmtId="169" fontId="19" fillId="36" borderId="0" xfId="0" applyNumberFormat="1" applyFont="1" applyFill="1" applyBorder="1">
      <alignment vertical="center"/>
    </xf>
    <xf numFmtId="169" fontId="23" fillId="36" borderId="0" xfId="0" applyNumberFormat="1" applyFont="1" applyFill="1" applyBorder="1">
      <alignment vertical="center"/>
    </xf>
    <xf numFmtId="169" fontId="19" fillId="36" borderId="10" xfId="0" applyNumberFormat="1" applyFont="1" applyFill="1" applyBorder="1">
      <alignment vertical="center"/>
    </xf>
    <xf numFmtId="169" fontId="23" fillId="36" borderId="10" xfId="0" applyNumberFormat="1" applyFont="1" applyFill="1" applyBorder="1">
      <alignment vertical="center"/>
    </xf>
    <xf numFmtId="169" fontId="19" fillId="0" borderId="11" xfId="0" applyNumberFormat="1" applyFont="1" applyFill="1" applyBorder="1">
      <alignment vertical="center"/>
    </xf>
    <xf numFmtId="169" fontId="23" fillId="0" borderId="11" xfId="0" applyNumberFormat="1" applyFont="1" applyFill="1" applyBorder="1">
      <alignment vertical="center"/>
    </xf>
    <xf numFmtId="169" fontId="19" fillId="36" borderId="12" xfId="0" applyNumberFormat="1" applyFont="1" applyFill="1" applyBorder="1">
      <alignment vertical="center"/>
    </xf>
    <xf numFmtId="169" fontId="23" fillId="36" borderId="12" xfId="0" applyNumberFormat="1" applyFont="1" applyFill="1" applyBorder="1">
      <alignment vertical="center"/>
    </xf>
    <xf numFmtId="0" fontId="18" fillId="34" borderId="0" xfId="0" applyFont="1" applyFill="1">
      <alignment vertical="center"/>
    </xf>
    <xf numFmtId="0" fontId="25" fillId="38" borderId="0" xfId="0" applyFont="1" applyFill="1">
      <alignment vertical="center"/>
    </xf>
    <xf numFmtId="0" fontId="25" fillId="38" borderId="0" xfId="48" applyFont="1" applyFill="1" applyAlignment="1">
      <alignment vertical="center"/>
    </xf>
    <xf numFmtId="0" fontId="19" fillId="36" borderId="0" xfId="48" applyFont="1" applyFill="1" applyAlignment="1">
      <alignment vertical="center"/>
    </xf>
    <xf numFmtId="0" fontId="19" fillId="37" borderId="0" xfId="48" applyFont="1" applyFill="1" applyAlignment="1">
      <alignment vertical="center"/>
    </xf>
    <xf numFmtId="0" fontId="23" fillId="36" borderId="0" xfId="48" applyFont="1" applyFill="1" applyAlignment="1">
      <alignment vertical="center"/>
    </xf>
    <xf numFmtId="0" fontId="23" fillId="37" borderId="0" xfId="48" applyFont="1" applyFill="1" applyAlignment="1">
      <alignment vertical="center"/>
    </xf>
    <xf numFmtId="0" fontId="23" fillId="0" borderId="0" xfId="0" applyFont="1" applyFill="1">
      <alignment vertical="center"/>
    </xf>
    <xf numFmtId="0" fontId="18" fillId="38" borderId="0" xfId="0" applyFont="1" applyFill="1">
      <alignment vertical="center"/>
    </xf>
    <xf numFmtId="0" fontId="19" fillId="0" borderId="0" xfId="0" applyFont="1" applyAlignment="1">
      <alignment vertical="center" readingOrder="1"/>
    </xf>
    <xf numFmtId="0" fontId="0" fillId="0" borderId="0" xfId="0" applyAlignment="1"/>
    <xf numFmtId="0" fontId="0" fillId="0" borderId="0" xfId="0" applyAlignment="1">
      <alignment readingOrder="1"/>
    </xf>
    <xf numFmtId="9" fontId="19" fillId="36" borderId="0" xfId="47" applyFont="1" applyFill="1" applyBorder="1" applyAlignment="1">
      <alignment vertical="center"/>
    </xf>
    <xf numFmtId="9" fontId="23" fillId="36" borderId="0" xfId="47" applyFont="1" applyFill="1" applyBorder="1" applyAlignment="1">
      <alignment vertical="center"/>
    </xf>
    <xf numFmtId="169" fontId="19" fillId="37" borderId="10" xfId="50" applyNumberFormat="1" applyFont="1" applyFill="1" applyBorder="1" applyAlignment="1">
      <alignment horizontal="right" vertical="center"/>
    </xf>
    <xf numFmtId="169" fontId="23" fillId="37" borderId="10" xfId="50" applyNumberFormat="1" applyFont="1" applyFill="1" applyBorder="1" applyAlignment="1">
      <alignment horizontal="right" vertical="center"/>
    </xf>
    <xf numFmtId="169" fontId="19" fillId="37" borderId="11" xfId="50" applyNumberFormat="1" applyFont="1" applyFill="1" applyBorder="1" applyAlignment="1">
      <alignment horizontal="right" vertical="center"/>
    </xf>
    <xf numFmtId="169" fontId="23" fillId="37" borderId="11" xfId="50" applyNumberFormat="1" applyFont="1" applyFill="1" applyBorder="1" applyAlignment="1">
      <alignment horizontal="right" vertical="center"/>
    </xf>
    <xf numFmtId="169" fontId="19" fillId="36" borderId="10" xfId="50" applyNumberFormat="1" applyFont="1" applyFill="1" applyBorder="1" applyAlignment="1">
      <alignment vertical="center"/>
    </xf>
    <xf numFmtId="169" fontId="23" fillId="36" borderId="10" xfId="50" applyNumberFormat="1" applyFont="1" applyFill="1" applyBorder="1" applyAlignment="1">
      <alignment vertical="center"/>
    </xf>
    <xf numFmtId="169" fontId="26" fillId="0" borderId="0" xfId="48" applyNumberFormat="1" applyFont="1"/>
    <xf numFmtId="169" fontId="19" fillId="36" borderId="13" xfId="50" applyNumberFormat="1" applyFont="1" applyFill="1" applyBorder="1" applyAlignment="1">
      <alignment horizontal="right" vertical="center"/>
    </xf>
    <xf numFmtId="169" fontId="23" fillId="36" borderId="13" xfId="50" applyNumberFormat="1" applyFont="1" applyFill="1" applyBorder="1" applyAlignment="1">
      <alignment horizontal="right" vertical="center"/>
    </xf>
    <xf numFmtId="9" fontId="19" fillId="40" borderId="0" xfId="47" applyFont="1" applyFill="1" applyBorder="1" applyAlignment="1">
      <alignment horizontal="right" vertical="center"/>
    </xf>
    <xf numFmtId="165" fontId="19" fillId="36" borderId="0" xfId="0" applyNumberFormat="1" applyFont="1" applyFill="1">
      <alignment vertical="center"/>
    </xf>
    <xf numFmtId="165" fontId="23" fillId="36" borderId="0" xfId="0" applyNumberFormat="1" applyFont="1" applyFill="1">
      <alignment vertical="center"/>
    </xf>
    <xf numFmtId="0" fontId="19" fillId="36" borderId="0" xfId="0" quotePrefix="1" applyFont="1" applyFill="1" applyAlignment="1">
      <alignment horizontal="left" vertical="center" indent="2"/>
    </xf>
    <xf numFmtId="0" fontId="19" fillId="36" borderId="0" xfId="0" applyFont="1" applyFill="1" applyAlignment="1">
      <alignment horizontal="left" vertical="center" indent="2"/>
    </xf>
    <xf numFmtId="0" fontId="19" fillId="37" borderId="0" xfId="0" quotePrefix="1" applyFont="1" applyFill="1" applyAlignment="1">
      <alignment horizontal="left" vertical="center" indent="2"/>
    </xf>
    <xf numFmtId="169" fontId="26" fillId="0" borderId="0" xfId="0" applyNumberFormat="1" applyFont="1" applyAlignment="1">
      <alignment horizontal="right"/>
    </xf>
    <xf numFmtId="168" fontId="26" fillId="0" borderId="0" xfId="0" applyNumberFormat="1" applyFont="1" applyAlignment="1">
      <alignment horizontal="right"/>
    </xf>
    <xf numFmtId="170" fontId="26" fillId="0" borderId="0" xfId="0" applyNumberFormat="1" applyFont="1" applyAlignment="1">
      <alignment horizontal="right"/>
    </xf>
    <xf numFmtId="37" fontId="19" fillId="36" borderId="0" xfId="0" applyNumberFormat="1" applyFont="1" applyFill="1" applyAlignment="1">
      <alignment horizontal="right" vertical="center"/>
    </xf>
    <xf numFmtId="37" fontId="19" fillId="36" borderId="0" xfId="47" applyNumberFormat="1" applyFont="1" applyFill="1" applyBorder="1" applyAlignment="1">
      <alignment vertical="center"/>
    </xf>
    <xf numFmtId="9" fontId="23" fillId="40" borderId="0" xfId="47" applyFont="1" applyFill="1" applyBorder="1" applyAlignment="1">
      <alignment horizontal="right" vertical="center"/>
    </xf>
    <xf numFmtId="0" fontId="19" fillId="0" borderId="0" xfId="0" applyFont="1" applyAlignment="1">
      <alignment horizontal="left" vertical="center" wrapText="1" readingOrder="1"/>
    </xf>
    <xf numFmtId="169" fontId="22" fillId="35" borderId="0" xfId="0" applyNumberFormat="1" applyFont="1" applyFill="1" applyAlignment="1">
      <alignment horizontal="center" vertical="center"/>
    </xf>
  </cellXfs>
  <cellStyles count="52">
    <cellStyle name="20% - Accent1" xfId="22" builtinId="30" hidden="1"/>
    <cellStyle name="20% - Accent2" xfId="25" builtinId="34" hidden="1"/>
    <cellStyle name="20% - Accent3" xfId="28" builtinId="38" hidden="1"/>
    <cellStyle name="20% - Accent4" xfId="31" builtinId="42" hidden="1"/>
    <cellStyle name="20% - Accent5" xfId="34" builtinId="46" hidden="1"/>
    <cellStyle name="20% - Accent6" xfId="37" builtinId="50" hidden="1"/>
    <cellStyle name="40% - Accent1" xfId="23" builtinId="31" hidden="1"/>
    <cellStyle name="40% - Accent2" xfId="26" builtinId="35" hidden="1"/>
    <cellStyle name="40% - Accent3" xfId="29" builtinId="39" hidden="1"/>
    <cellStyle name="40% - Accent4" xfId="32" builtinId="43" hidden="1"/>
    <cellStyle name="40% - Accent5" xfId="35" builtinId="47" hidden="1"/>
    <cellStyle name="40% - Accent6" xfId="38" builtinId="51" hidden="1"/>
    <cellStyle name="60% - Accent1" xfId="24" builtinId="32" hidden="1"/>
    <cellStyle name="60% - Accent2" xfId="27" builtinId="36" hidden="1"/>
    <cellStyle name="60% - Accent3" xfId="30" builtinId="40" hidden="1"/>
    <cellStyle name="60% - Accent4" xfId="33" builtinId="44" hidden="1"/>
    <cellStyle name="60% - Accent5" xfId="36" builtinId="48" hidden="1"/>
    <cellStyle name="60% - Accent6" xfId="39" builtinId="52" hidden="1"/>
    <cellStyle name="Accent1" xfId="40" builtinId="29" hidden="1"/>
    <cellStyle name="Accent2" xfId="41" builtinId="33" hidden="1"/>
    <cellStyle name="Accent3" xfId="42" builtinId="37" hidden="1"/>
    <cellStyle name="Accent4" xfId="43" builtinId="41" hidden="1"/>
    <cellStyle name="Accent5" xfId="44" builtinId="45" hidden="1"/>
    <cellStyle name="Accent6" xfId="45" builtinId="49" hidden="1"/>
    <cellStyle name="Bad" xfId="2" builtinId="27" hidden="1"/>
    <cellStyle name="Calculation" xfId="5" builtinId="22" hidden="1" customBuiltin="1"/>
    <cellStyle name="Check Cell" xfId="6" builtinId="23" hidden="1"/>
    <cellStyle name="Comma" xfId="8" builtinId="3" hidden="1" customBuiltin="1"/>
    <cellStyle name="Comma" xfId="50" builtinId="3"/>
    <cellStyle name="Comma [0]" xfId="9" builtinId="6" hidden="1"/>
    <cellStyle name="Currency" xfId="10" builtinId="4" hidden="1" customBuiltin="1"/>
    <cellStyle name="Currency [0]" xfId="11" builtinId="7" hidden="1"/>
    <cellStyle name="Explanatory Text" xfId="7" builtinId="53" hidden="1" customBuiltin="1"/>
    <cellStyle name="Good" xfId="1" builtinId="26" hidden="1"/>
    <cellStyle name="Heading 1" xfId="13" builtinId="16" hidden="1"/>
    <cellStyle name="Heading 2" xfId="14" builtinId="17" hidden="1"/>
    <cellStyle name="Heading 3" xfId="15" builtinId="18" hidden="1"/>
    <cellStyle name="Heading 4" xfId="16" builtinId="19" hidden="1"/>
    <cellStyle name="Input" xfId="4" builtinId="20" hidden="1"/>
    <cellStyle name="Linked Cell" xfId="18" builtinId="24" hidden="1"/>
    <cellStyle name="Neutral" xfId="3" builtinId="28" hidden="1"/>
    <cellStyle name="Normal" xfId="0" builtinId="0" customBuiltin="1"/>
    <cellStyle name="Normal - Style1 2" xfId="48" xr:uid="{CC22B3DE-4546-4F9E-9650-0C66BB2FEBA2}"/>
    <cellStyle name="Normal 71" xfId="49" xr:uid="{EDD2BAC8-014A-44CC-BEAE-4D2FD64AB35B}"/>
    <cellStyle name="Note" xfId="20" builtinId="10" hidden="1"/>
    <cellStyle name="Output" xfId="17" builtinId="21" hidden="1"/>
    <cellStyle name="Percent" xfId="46" builtinId="5" hidden="1"/>
    <cellStyle name="Percent" xfId="47" builtinId="5"/>
    <cellStyle name="Percent 2 2" xfId="51" xr:uid="{716FE9AC-5352-479D-80B0-D3A90A0A1099}"/>
    <cellStyle name="Title" xfId="12" builtinId="15" hidden="1"/>
    <cellStyle name="Total" xfId="21" builtinId="25" hidden="1"/>
    <cellStyle name="Warning Text" xfId="19" builtinId="11" hidden="1"/>
  </cellStyles>
  <dxfs count="0"/>
  <tableStyles count="0" defaultTableStyle="TableStyleMedium2" defaultPivotStyle="PivotStyleLight16"/>
  <colors>
    <mruColors>
      <color rgb="FFFFE2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AZJ [2021]">
      <a:dk1>
        <a:srgbClr val="3C3C3C"/>
      </a:dk1>
      <a:lt1>
        <a:sysClr val="window" lastClr="FFFFFF"/>
      </a:lt1>
      <a:dk2>
        <a:srgbClr val="73787C"/>
      </a:dk2>
      <a:lt2>
        <a:srgbClr val="DCDDDE"/>
      </a:lt2>
      <a:accent1>
        <a:srgbClr val="BE0000"/>
      </a:accent1>
      <a:accent2>
        <a:srgbClr val="FF9900"/>
      </a:accent2>
      <a:accent3>
        <a:srgbClr val="FF6D22"/>
      </a:accent3>
      <a:accent4>
        <a:srgbClr val="7C6A56"/>
      </a:accent4>
      <a:accent5>
        <a:srgbClr val="FFE600"/>
      </a:accent5>
      <a:accent6>
        <a:srgbClr val="DCDDDE"/>
      </a:accent6>
      <a:hlink>
        <a:srgbClr val="FF9900"/>
      </a:hlink>
      <a:folHlink>
        <a:srgbClr val="FF990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1780-E19D-4296-A2D1-80B6AFD82770}">
  <sheetPr>
    <pageSetUpPr fitToPage="1"/>
  </sheetPr>
  <dimension ref="A1:IA34"/>
  <sheetViews>
    <sheetView showGridLines="0" tabSelected="1" showRuler="0" zoomScaleNormal="100" workbookViewId="0">
      <pane xSplit="2" ySplit="2" topLeftCell="C3" activePane="bottomRight" state="frozen"/>
      <selection activeCell="C3" sqref="C3"/>
      <selection pane="topRight" activeCell="C3" sqref="C3"/>
      <selection pane="bottomLeft" activeCell="C3" sqref="C3"/>
      <selection pane="bottomRight"/>
    </sheetView>
  </sheetViews>
  <sheetFormatPr defaultColWidth="8.7109375" defaultRowHeight="12"/>
  <cols>
    <col min="1" max="1" width="45.7109375" style="29" customWidth="1"/>
    <col min="2" max="2" width="10.7109375" style="23" customWidth="1"/>
    <col min="3" max="3" width="9.28515625" style="2" customWidth="1"/>
    <col min="4" max="6" width="9.28515625" style="24" customWidth="1"/>
    <col min="7" max="30" width="9.28515625" style="2" customWidth="1"/>
    <col min="31" max="16384" width="8.7109375" style="2"/>
  </cols>
  <sheetData>
    <row r="1" spans="1:235" ht="20.100000000000001" customHeight="1">
      <c r="A1" s="164" t="s">
        <v>170</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04"/>
      <c r="AB1" s="104"/>
      <c r="AC1" s="164"/>
      <c r="AD1" s="164"/>
    </row>
    <row r="2" spans="1:235" s="7" customFormat="1" ht="20.100000000000001" customHeight="1">
      <c r="A2" s="3"/>
      <c r="B2" s="4"/>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130</v>
      </c>
      <c r="S2" s="5" t="s">
        <v>132</v>
      </c>
      <c r="T2" s="5" t="s">
        <v>133</v>
      </c>
      <c r="U2" s="5" t="s">
        <v>134</v>
      </c>
      <c r="V2" s="5" t="s">
        <v>139</v>
      </c>
      <c r="W2" s="5" t="s">
        <v>138</v>
      </c>
      <c r="X2" s="5" t="s">
        <v>140</v>
      </c>
      <c r="Y2" s="5" t="s">
        <v>141</v>
      </c>
      <c r="Z2" s="5" t="s">
        <v>142</v>
      </c>
      <c r="AA2" s="5" t="s">
        <v>145</v>
      </c>
      <c r="AB2" s="5" t="s">
        <v>171</v>
      </c>
      <c r="AC2" s="5" t="s">
        <v>172</v>
      </c>
      <c r="AD2" s="5" t="s">
        <v>197</v>
      </c>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row>
    <row r="3" spans="1:235" ht="20.100000000000001" customHeight="1">
      <c r="A3" s="12" t="s">
        <v>15</v>
      </c>
      <c r="B3" s="8" t="s">
        <v>16</v>
      </c>
      <c r="C3" s="109">
        <v>1621.2</v>
      </c>
      <c r="D3" s="109">
        <v>1521.3</v>
      </c>
      <c r="E3" s="107">
        <v>3142.5</v>
      </c>
      <c r="F3" s="109">
        <v>1565.3000000000002</v>
      </c>
      <c r="G3" s="109">
        <v>1547.4</v>
      </c>
      <c r="H3" s="107">
        <v>3112.7000000000003</v>
      </c>
      <c r="I3" s="109">
        <v>1455.4</v>
      </c>
      <c r="J3" s="109">
        <v>1452.1999999999998</v>
      </c>
      <c r="K3" s="107">
        <v>2907.5999999999995</v>
      </c>
      <c r="L3" s="109">
        <v>1528.8</v>
      </c>
      <c r="M3" s="109">
        <v>1535.8</v>
      </c>
      <c r="N3" s="107">
        <v>3064.6000000000004</v>
      </c>
      <c r="O3" s="109">
        <v>1498.4</v>
      </c>
      <c r="P3" s="109">
        <v>1520.8999999999999</v>
      </c>
      <c r="Q3" s="107">
        <v>3019.3</v>
      </c>
      <c r="R3" s="109">
        <v>1515</v>
      </c>
      <c r="S3" s="109">
        <v>1560.1</v>
      </c>
      <c r="T3" s="107">
        <v>3075</v>
      </c>
      <c r="U3" s="109">
        <v>1694</v>
      </c>
      <c r="V3" s="109">
        <v>1817</v>
      </c>
      <c r="W3" s="107">
        <v>3511</v>
      </c>
      <c r="X3" s="109">
        <v>1972</v>
      </c>
      <c r="Y3" s="109">
        <v>1872</v>
      </c>
      <c r="Z3" s="107">
        <v>3844</v>
      </c>
      <c r="AA3" s="109">
        <v>2023</v>
      </c>
      <c r="AB3" s="109">
        <v>1929</v>
      </c>
      <c r="AC3" s="107">
        <v>3952</v>
      </c>
      <c r="AD3" s="107">
        <v>2100</v>
      </c>
    </row>
    <row r="4" spans="1:235" ht="20.100000000000001" customHeight="1">
      <c r="A4" s="9" t="s">
        <v>17</v>
      </c>
      <c r="B4" s="10" t="s">
        <v>16</v>
      </c>
      <c r="C4" s="110">
        <v>632.79999999999995</v>
      </c>
      <c r="D4" s="110">
        <v>58.899999999999864</v>
      </c>
      <c r="E4" s="108">
        <v>691.69999999999982</v>
      </c>
      <c r="F4" s="110">
        <v>744.3</v>
      </c>
      <c r="G4" s="110">
        <v>747.50000000000023</v>
      </c>
      <c r="H4" s="108">
        <v>1491.8000000000002</v>
      </c>
      <c r="I4" s="110">
        <v>671.69999999999982</v>
      </c>
      <c r="J4" s="110">
        <v>699.89999999999986</v>
      </c>
      <c r="K4" s="108">
        <v>1371.5999999999997</v>
      </c>
      <c r="L4" s="110">
        <v>836.6</v>
      </c>
      <c r="M4" s="110">
        <v>736.39999999999975</v>
      </c>
      <c r="N4" s="108">
        <v>1572.9999999999998</v>
      </c>
      <c r="O4" s="110">
        <v>738.29999999999984</v>
      </c>
      <c r="P4" s="110">
        <v>752.10000000000025</v>
      </c>
      <c r="Q4" s="108">
        <v>1490.4</v>
      </c>
      <c r="R4" s="110">
        <v>727</v>
      </c>
      <c r="S4" s="110">
        <v>726.50000000000034</v>
      </c>
      <c r="T4" s="108">
        <v>1453</v>
      </c>
      <c r="U4" s="110">
        <v>626</v>
      </c>
      <c r="V4" s="110">
        <v>753</v>
      </c>
      <c r="W4" s="108">
        <v>1379</v>
      </c>
      <c r="X4" s="110">
        <v>847</v>
      </c>
      <c r="Y4" s="110">
        <v>777</v>
      </c>
      <c r="Z4" s="108">
        <v>1624</v>
      </c>
      <c r="AA4" s="110">
        <v>851</v>
      </c>
      <c r="AB4" s="110">
        <v>682</v>
      </c>
      <c r="AC4" s="108">
        <v>1533</v>
      </c>
      <c r="AD4" s="108">
        <v>888</v>
      </c>
    </row>
    <row r="5" spans="1:235" ht="20.100000000000001" customHeight="1">
      <c r="A5" s="11" t="s">
        <v>18</v>
      </c>
      <c r="B5" s="8" t="s">
        <v>16</v>
      </c>
      <c r="C5" s="109">
        <v>788.8</v>
      </c>
      <c r="D5" s="109">
        <v>662.69999999999982</v>
      </c>
      <c r="E5" s="107">
        <v>1451.4999999999998</v>
      </c>
      <c r="F5" s="109">
        <v>744.3</v>
      </c>
      <c r="G5" s="109">
        <v>721.80000000000018</v>
      </c>
      <c r="H5" s="107">
        <v>1466.1000000000001</v>
      </c>
      <c r="I5" s="109">
        <v>671.69999999999982</v>
      </c>
      <c r="J5" s="109">
        <v>699.89999999999986</v>
      </c>
      <c r="K5" s="107">
        <v>1371.5999999999997</v>
      </c>
      <c r="L5" s="109">
        <v>731.2</v>
      </c>
      <c r="M5" s="109">
        <v>736.39999999999964</v>
      </c>
      <c r="N5" s="107">
        <v>1467.5999999999997</v>
      </c>
      <c r="O5" s="109">
        <v>738.29999999999984</v>
      </c>
      <c r="P5" s="109">
        <v>743.9000000000002</v>
      </c>
      <c r="Q5" s="107">
        <v>1482.2</v>
      </c>
      <c r="R5" s="109">
        <v>727</v>
      </c>
      <c r="S5" s="109">
        <v>740.70000000000039</v>
      </c>
      <c r="T5" s="107">
        <v>1467</v>
      </c>
      <c r="U5" s="109">
        <v>673</v>
      </c>
      <c r="V5" s="109">
        <v>755</v>
      </c>
      <c r="W5" s="107">
        <v>1428</v>
      </c>
      <c r="X5" s="109">
        <v>847</v>
      </c>
      <c r="Y5" s="109">
        <v>777</v>
      </c>
      <c r="Z5" s="107">
        <v>1624</v>
      </c>
      <c r="AA5" s="109">
        <v>814</v>
      </c>
      <c r="AB5" s="109">
        <v>762</v>
      </c>
      <c r="AC5" s="107">
        <v>1576</v>
      </c>
      <c r="AD5" s="107">
        <v>891</v>
      </c>
    </row>
    <row r="6" spans="1:235" ht="20.100000000000001" customHeight="1">
      <c r="A6" s="9" t="s">
        <v>148</v>
      </c>
      <c r="B6" s="10" t="s">
        <v>16</v>
      </c>
      <c r="C6" s="110">
        <v>-277.3</v>
      </c>
      <c r="D6" s="110">
        <v>-289.99600000000004</v>
      </c>
      <c r="E6" s="108">
        <v>-567.29600000000005</v>
      </c>
      <c r="F6" s="110">
        <v>-259</v>
      </c>
      <c r="G6" s="110">
        <v>-266.5</v>
      </c>
      <c r="H6" s="108">
        <v>-525.5</v>
      </c>
      <c r="I6" s="110">
        <v>-265.69999999999993</v>
      </c>
      <c r="J6" s="110">
        <v>-276.90000000000009</v>
      </c>
      <c r="K6" s="108">
        <v>-542.6</v>
      </c>
      <c r="L6" s="110">
        <v>-275.59999999999997</v>
      </c>
      <c r="M6" s="110">
        <v>-283.00000000000006</v>
      </c>
      <c r="N6" s="108">
        <v>-558.6</v>
      </c>
      <c r="O6" s="110">
        <v>-284.10000000000002</v>
      </c>
      <c r="P6" s="110">
        <v>-295</v>
      </c>
      <c r="Q6" s="108">
        <v>-579.1</v>
      </c>
      <c r="R6" s="110">
        <v>-293</v>
      </c>
      <c r="S6" s="110">
        <v>-299.59999999999997</v>
      </c>
      <c r="T6" s="108">
        <v>-592</v>
      </c>
      <c r="U6" s="110">
        <v>-328</v>
      </c>
      <c r="V6" s="110">
        <v>-338.25652948000004</v>
      </c>
      <c r="W6" s="108">
        <v>-666.25652948000004</v>
      </c>
      <c r="X6" s="110">
        <v>-341.52688069000004</v>
      </c>
      <c r="Y6" s="110">
        <v>-365</v>
      </c>
      <c r="Z6" s="108">
        <v>-707</v>
      </c>
      <c r="AA6" s="110">
        <v>-359</v>
      </c>
      <c r="AB6" s="110">
        <v>-373</v>
      </c>
      <c r="AC6" s="108">
        <v>-732</v>
      </c>
      <c r="AD6" s="108">
        <v>-366</v>
      </c>
    </row>
    <row r="7" spans="1:235" ht="20.100000000000001" customHeight="1">
      <c r="A7" s="12" t="s">
        <v>19</v>
      </c>
      <c r="B7" s="8" t="s">
        <v>16</v>
      </c>
      <c r="C7" s="109">
        <v>355.49999999999994</v>
      </c>
      <c r="D7" s="109">
        <v>-231.10000000000019</v>
      </c>
      <c r="E7" s="107">
        <v>124.39999999999975</v>
      </c>
      <c r="F7" s="109">
        <v>485.29999999999995</v>
      </c>
      <c r="G7" s="109">
        <v>481.00000000000023</v>
      </c>
      <c r="H7" s="107">
        <v>966.30000000000018</v>
      </c>
      <c r="I7" s="109">
        <v>405.99999999999989</v>
      </c>
      <c r="J7" s="109">
        <v>422.99999999999977</v>
      </c>
      <c r="K7" s="107">
        <v>828.99999999999966</v>
      </c>
      <c r="L7" s="109">
        <v>561</v>
      </c>
      <c r="M7" s="109">
        <v>453.39999999999975</v>
      </c>
      <c r="N7" s="107">
        <v>1014.3999999999997</v>
      </c>
      <c r="O7" s="109">
        <v>454.19999999999982</v>
      </c>
      <c r="P7" s="109">
        <v>457.10000000000025</v>
      </c>
      <c r="Q7" s="107">
        <v>911.30000000000007</v>
      </c>
      <c r="R7" s="109">
        <v>434</v>
      </c>
      <c r="S7" s="109">
        <v>426.90000000000038</v>
      </c>
      <c r="T7" s="107">
        <v>861</v>
      </c>
      <c r="U7" s="109">
        <v>298</v>
      </c>
      <c r="V7" s="109">
        <v>415</v>
      </c>
      <c r="W7" s="107">
        <v>713</v>
      </c>
      <c r="X7" s="109">
        <v>505.47311930999996</v>
      </c>
      <c r="Y7" s="109">
        <v>412</v>
      </c>
      <c r="Z7" s="107">
        <v>917</v>
      </c>
      <c r="AA7" s="109">
        <v>492</v>
      </c>
      <c r="AB7" s="109">
        <v>309</v>
      </c>
      <c r="AC7" s="107">
        <v>801</v>
      </c>
      <c r="AD7" s="107">
        <v>522</v>
      </c>
    </row>
    <row r="8" spans="1:235" ht="20.100000000000001" customHeight="1">
      <c r="A8" s="13" t="s">
        <v>18</v>
      </c>
      <c r="B8" s="10" t="s">
        <v>16</v>
      </c>
      <c r="C8" s="110">
        <v>511.49999999999994</v>
      </c>
      <c r="D8" s="110">
        <v>372.70399999999978</v>
      </c>
      <c r="E8" s="108">
        <v>884.20399999999972</v>
      </c>
      <c r="F8" s="110">
        <v>485.29999999999995</v>
      </c>
      <c r="G8" s="110">
        <v>455.30000000000018</v>
      </c>
      <c r="H8" s="108">
        <v>940.60000000000014</v>
      </c>
      <c r="I8" s="110">
        <v>405.99999999999989</v>
      </c>
      <c r="J8" s="110">
        <v>422.99999999999977</v>
      </c>
      <c r="K8" s="108">
        <v>828.99999999999966</v>
      </c>
      <c r="L8" s="110">
        <v>455.60000000000008</v>
      </c>
      <c r="M8" s="110">
        <v>453.39999999999958</v>
      </c>
      <c r="N8" s="108">
        <v>908.99999999999966</v>
      </c>
      <c r="O8" s="110">
        <v>454.19999999999982</v>
      </c>
      <c r="P8" s="110">
        <v>448.9000000000002</v>
      </c>
      <c r="Q8" s="108">
        <v>903.1</v>
      </c>
      <c r="R8" s="110">
        <v>434</v>
      </c>
      <c r="S8" s="110">
        <v>441.10000000000042</v>
      </c>
      <c r="T8" s="108">
        <v>875</v>
      </c>
      <c r="U8" s="110">
        <v>345</v>
      </c>
      <c r="V8" s="110">
        <v>417</v>
      </c>
      <c r="W8" s="108">
        <v>762</v>
      </c>
      <c r="X8" s="110">
        <v>505.47311930999996</v>
      </c>
      <c r="Y8" s="110">
        <v>412</v>
      </c>
      <c r="Z8" s="108">
        <v>917</v>
      </c>
      <c r="AA8" s="110">
        <v>455</v>
      </c>
      <c r="AB8" s="110">
        <v>389</v>
      </c>
      <c r="AC8" s="108">
        <v>844</v>
      </c>
      <c r="AD8" s="108">
        <v>525</v>
      </c>
    </row>
    <row r="9" spans="1:235" ht="20.100000000000001" customHeight="1">
      <c r="A9" s="12" t="s">
        <v>149</v>
      </c>
      <c r="B9" s="8" t="s">
        <v>16</v>
      </c>
      <c r="C9" s="109">
        <v>-92.1</v>
      </c>
      <c r="D9" s="109">
        <v>-86.500000000000028</v>
      </c>
      <c r="E9" s="107">
        <v>-178.60000000000002</v>
      </c>
      <c r="F9" s="109">
        <v>-80.800000000000011</v>
      </c>
      <c r="G9" s="109">
        <v>-84.2</v>
      </c>
      <c r="H9" s="107">
        <v>-165</v>
      </c>
      <c r="I9" s="109">
        <v>-80.900000000000006</v>
      </c>
      <c r="J9" s="109">
        <v>-66.2</v>
      </c>
      <c r="K9" s="107">
        <v>-147.1</v>
      </c>
      <c r="L9" s="109">
        <v>-71.400000000000006</v>
      </c>
      <c r="M9" s="109">
        <v>-77.099999999999994</v>
      </c>
      <c r="N9" s="107">
        <v>-148.5</v>
      </c>
      <c r="O9" s="109">
        <v>-73.3</v>
      </c>
      <c r="P9" s="109">
        <v>-72</v>
      </c>
      <c r="Q9" s="107">
        <v>-145.30000000000001</v>
      </c>
      <c r="R9" s="109">
        <v>-64</v>
      </c>
      <c r="S9" s="109">
        <v>-60.500000000000007</v>
      </c>
      <c r="T9" s="107">
        <v>-125</v>
      </c>
      <c r="U9" s="109">
        <v>-102</v>
      </c>
      <c r="V9" s="109">
        <v>-128</v>
      </c>
      <c r="W9" s="107">
        <v>-230</v>
      </c>
      <c r="X9" s="109">
        <v>-164</v>
      </c>
      <c r="Y9" s="109">
        <v>-169</v>
      </c>
      <c r="Z9" s="107">
        <v>-333</v>
      </c>
      <c r="AA9" s="109">
        <v>-165</v>
      </c>
      <c r="AB9" s="109">
        <v>-180</v>
      </c>
      <c r="AC9" s="107">
        <v>-345</v>
      </c>
      <c r="AD9" s="107">
        <v>-182</v>
      </c>
    </row>
    <row r="10" spans="1:235" ht="20.100000000000001" customHeight="1">
      <c r="A10" s="9" t="s">
        <v>20</v>
      </c>
      <c r="B10" s="10" t="s">
        <v>16</v>
      </c>
      <c r="C10" s="110">
        <v>185.79999999999995</v>
      </c>
      <c r="D10" s="110">
        <v>-222.99600000000015</v>
      </c>
      <c r="E10" s="108">
        <v>-37.196000000000197</v>
      </c>
      <c r="F10" s="110">
        <v>281.5</v>
      </c>
      <c r="G10" s="110">
        <v>278.60000000000014</v>
      </c>
      <c r="H10" s="108">
        <v>560.10000000000014</v>
      </c>
      <c r="I10" s="110">
        <v>226.89999999999992</v>
      </c>
      <c r="J10" s="110">
        <v>246.39999999999969</v>
      </c>
      <c r="K10" s="108">
        <v>473.29999999999961</v>
      </c>
      <c r="L10" s="110">
        <v>342.70000000000005</v>
      </c>
      <c r="M10" s="110">
        <v>262.39999999999964</v>
      </c>
      <c r="N10" s="108">
        <v>605.09999999999968</v>
      </c>
      <c r="O10" s="110">
        <v>266.99999999999983</v>
      </c>
      <c r="P10" s="110">
        <v>339.70000000000022</v>
      </c>
      <c r="Q10" s="108">
        <v>606.70000000000005</v>
      </c>
      <c r="R10" s="110">
        <v>257</v>
      </c>
      <c r="S10" s="110">
        <v>256.10000000000048</v>
      </c>
      <c r="T10" s="108">
        <v>513.00000000000045</v>
      </c>
      <c r="U10" s="110">
        <v>130</v>
      </c>
      <c r="V10" s="110">
        <v>194</v>
      </c>
      <c r="W10" s="108">
        <v>324</v>
      </c>
      <c r="X10" s="110">
        <v>237.47311930999996</v>
      </c>
      <c r="Y10" s="110">
        <v>169</v>
      </c>
      <c r="Z10" s="108">
        <v>406</v>
      </c>
      <c r="AA10" s="110">
        <v>233</v>
      </c>
      <c r="AB10" s="110">
        <v>70</v>
      </c>
      <c r="AC10" s="108">
        <v>303</v>
      </c>
      <c r="AD10" s="108">
        <v>235</v>
      </c>
    </row>
    <row r="11" spans="1:235" ht="20.100000000000001" customHeight="1">
      <c r="A11" s="11" t="s">
        <v>21</v>
      </c>
      <c r="B11" s="8" t="s">
        <v>16</v>
      </c>
      <c r="C11" s="109">
        <v>294.99999999999994</v>
      </c>
      <c r="D11" s="109">
        <v>199.66399999999976</v>
      </c>
      <c r="E11" s="107">
        <v>494.6639999999997</v>
      </c>
      <c r="F11" s="109">
        <v>281.5</v>
      </c>
      <c r="G11" s="109">
        <v>260.61000000000013</v>
      </c>
      <c r="H11" s="107">
        <v>542.11000000000013</v>
      </c>
      <c r="I11" s="109">
        <v>226.89999999999992</v>
      </c>
      <c r="J11" s="109">
        <v>246.39999999999969</v>
      </c>
      <c r="K11" s="107">
        <v>473.29999999999961</v>
      </c>
      <c r="L11" s="109">
        <v>268.87000000000006</v>
      </c>
      <c r="M11" s="109">
        <v>262.52999999999957</v>
      </c>
      <c r="N11" s="107">
        <v>531.39999999999964</v>
      </c>
      <c r="O11" s="109">
        <v>266.99999999999983</v>
      </c>
      <c r="P11" s="109">
        <v>266.20000000000022</v>
      </c>
      <c r="Q11" s="107">
        <v>533.20000000000005</v>
      </c>
      <c r="R11" s="109">
        <v>257</v>
      </c>
      <c r="S11" s="109">
        <v>268.00000000000045</v>
      </c>
      <c r="T11" s="107">
        <v>525</v>
      </c>
      <c r="U11" s="109">
        <v>169</v>
      </c>
      <c r="V11" s="109">
        <v>198</v>
      </c>
      <c r="W11" s="107">
        <v>367</v>
      </c>
      <c r="X11" s="109">
        <v>237.47311930999996</v>
      </c>
      <c r="Y11" s="109">
        <v>169</v>
      </c>
      <c r="Z11" s="107">
        <v>406</v>
      </c>
      <c r="AA11" s="109">
        <v>205</v>
      </c>
      <c r="AB11" s="109">
        <v>143</v>
      </c>
      <c r="AC11" s="107">
        <v>348</v>
      </c>
      <c r="AD11" s="107">
        <v>237</v>
      </c>
    </row>
    <row r="12" spans="1:235" ht="20.100000000000001" customHeight="1">
      <c r="A12" s="9" t="s">
        <v>150</v>
      </c>
      <c r="B12" s="10" t="s">
        <v>22</v>
      </c>
      <c r="C12" s="14">
        <v>0.68400000000000005</v>
      </c>
      <c r="D12" s="14">
        <v>0.755</v>
      </c>
      <c r="E12" s="15">
        <v>0.71899999999999997</v>
      </c>
      <c r="F12" s="14">
        <v>0.69</v>
      </c>
      <c r="G12" s="14">
        <v>0.70599999999999996</v>
      </c>
      <c r="H12" s="15">
        <v>0.69799999999999995</v>
      </c>
      <c r="I12" s="14">
        <v>0.72099999999999997</v>
      </c>
      <c r="J12" s="14">
        <v>0.70899999999999996</v>
      </c>
      <c r="K12" s="15">
        <v>0.71499999999999997</v>
      </c>
      <c r="L12" s="14">
        <v>0.70199999999999996</v>
      </c>
      <c r="M12" s="14">
        <v>0.70499999999999996</v>
      </c>
      <c r="N12" s="15">
        <v>0.70299999999999996</v>
      </c>
      <c r="O12" s="14">
        <v>0.69699999999999995</v>
      </c>
      <c r="P12" s="14">
        <v>0.70499999999999996</v>
      </c>
      <c r="Q12" s="15">
        <v>0.70099999999999996</v>
      </c>
      <c r="R12" s="14">
        <v>0.71299999999999997</v>
      </c>
      <c r="S12" s="14">
        <v>0.71699999999999997</v>
      </c>
      <c r="T12" s="15">
        <v>0.71499999999999997</v>
      </c>
      <c r="U12" s="14">
        <v>0.79600000000000004</v>
      </c>
      <c r="V12" s="14">
        <v>0.77100000000000002</v>
      </c>
      <c r="W12" s="15">
        <v>0.78300000000000003</v>
      </c>
      <c r="X12" s="14">
        <v>0.74399999999999999</v>
      </c>
      <c r="Y12" s="14">
        <v>0.78</v>
      </c>
      <c r="Z12" s="15">
        <v>0.76100000000000001</v>
      </c>
      <c r="AA12" s="14">
        <v>0.77500000000000002</v>
      </c>
      <c r="AB12" s="14">
        <v>0.79800000000000004</v>
      </c>
      <c r="AC12" s="15">
        <v>0.78600000000000003</v>
      </c>
      <c r="AD12" s="15">
        <v>0.75</v>
      </c>
    </row>
    <row r="13" spans="1:235" ht="20.100000000000001" customHeight="1">
      <c r="A13" s="12" t="s">
        <v>153</v>
      </c>
      <c r="B13" s="8" t="s">
        <v>22</v>
      </c>
      <c r="C13" s="16">
        <v>0.10256445175077172</v>
      </c>
      <c r="D13" s="16">
        <v>9.3337410192194159E-2</v>
      </c>
      <c r="E13" s="17">
        <v>9.3337410192194159E-2</v>
      </c>
      <c r="F13" s="16">
        <v>9.5589605269028211E-2</v>
      </c>
      <c r="G13" s="16">
        <v>0.10917751435304354</v>
      </c>
      <c r="H13" s="17">
        <v>0.10917751435304354</v>
      </c>
      <c r="I13" s="16">
        <v>0.10044549144003362</v>
      </c>
      <c r="J13" s="16">
        <v>9.6836744229511273E-2</v>
      </c>
      <c r="K13" s="17">
        <v>9.6836744229511273E-2</v>
      </c>
      <c r="L13" s="16">
        <v>0.105</v>
      </c>
      <c r="M13" s="16">
        <v>0.10868655467208706</v>
      </c>
      <c r="N13" s="17">
        <v>0.10868655467208706</v>
      </c>
      <c r="O13" s="16">
        <v>0.108</v>
      </c>
      <c r="P13" s="16">
        <v>0.10728074030957103</v>
      </c>
      <c r="Q13" s="17">
        <v>0.10728074030957103</v>
      </c>
      <c r="R13" s="16">
        <v>0.104</v>
      </c>
      <c r="S13" s="16">
        <v>0.10341812682396587</v>
      </c>
      <c r="T13" s="17">
        <v>0.10341812682396587</v>
      </c>
      <c r="U13" s="16">
        <v>8.5019999999999998E-2</v>
      </c>
      <c r="V13" s="16">
        <v>7.5370000000000006E-2</v>
      </c>
      <c r="W13" s="17">
        <v>7.5370000000000006E-2</v>
      </c>
      <c r="X13" s="16">
        <v>8.9959999999999998E-2</v>
      </c>
      <c r="Y13" s="16">
        <v>8.9149999999999993E-2</v>
      </c>
      <c r="Z13" s="17">
        <v>8.9149999999999993E-2</v>
      </c>
      <c r="AA13" s="117">
        <v>8.387E-2</v>
      </c>
      <c r="AB13" s="117">
        <v>8.097E-2</v>
      </c>
      <c r="AC13" s="17">
        <v>8.097E-2</v>
      </c>
      <c r="AD13" s="17">
        <v>8.7609999999999993E-2</v>
      </c>
    </row>
    <row r="14" spans="1:235" ht="20.100000000000001" customHeight="1">
      <c r="A14" s="100" t="s">
        <v>23</v>
      </c>
      <c r="B14" s="95" t="s">
        <v>22</v>
      </c>
      <c r="C14" s="14">
        <v>0.37132811613927641</v>
      </c>
      <c r="D14" s="14">
        <v>0.39600000000000002</v>
      </c>
      <c r="E14" s="15">
        <v>0.39600000000000002</v>
      </c>
      <c r="F14" s="14">
        <v>0.41223093406058248</v>
      </c>
      <c r="G14" s="14">
        <v>0.42296149904845559</v>
      </c>
      <c r="H14" s="15">
        <v>0.42296149904845559</v>
      </c>
      <c r="I14" s="14">
        <v>0.42363774958198092</v>
      </c>
      <c r="J14" s="14">
        <v>0.41692844677137869</v>
      </c>
      <c r="K14" s="15">
        <v>0.41692844677137869</v>
      </c>
      <c r="L14" s="14">
        <v>0.42022925986173243</v>
      </c>
      <c r="M14" s="14">
        <v>0.45086697918241803</v>
      </c>
      <c r="N14" s="15">
        <v>0.45086697918241847</v>
      </c>
      <c r="O14" s="14">
        <v>0.47820621881387998</v>
      </c>
      <c r="P14" s="14">
        <v>0.45642056003458886</v>
      </c>
      <c r="Q14" s="15">
        <v>0.45642056003458886</v>
      </c>
      <c r="R14" s="14">
        <v>0.44376935134925061</v>
      </c>
      <c r="S14" s="14">
        <v>0.40861814770138055</v>
      </c>
      <c r="T14" s="15">
        <v>0.40861814770138055</v>
      </c>
      <c r="U14" s="14">
        <v>0.54970513900589724</v>
      </c>
      <c r="V14" s="14">
        <v>0.53706263958311173</v>
      </c>
      <c r="W14" s="15">
        <v>0.53706263958311173</v>
      </c>
      <c r="X14" s="14">
        <v>0.53846962371242379</v>
      </c>
      <c r="Y14" s="14">
        <v>0.52207624380788287</v>
      </c>
      <c r="Z14" s="15">
        <v>0.52207624380788287</v>
      </c>
      <c r="AA14" s="14">
        <v>0.54216867469879515</v>
      </c>
      <c r="AB14" s="14">
        <v>0.56229244777718268</v>
      </c>
      <c r="AC14" s="15">
        <v>0.56229244777718268</v>
      </c>
      <c r="AD14" s="15">
        <v>0.55486230636833045</v>
      </c>
    </row>
    <row r="15" spans="1:235" ht="20.100000000000001" customHeight="1">
      <c r="A15" s="41" t="s">
        <v>24</v>
      </c>
      <c r="B15" s="8" t="s">
        <v>25</v>
      </c>
      <c r="C15" s="109">
        <v>2052</v>
      </c>
      <c r="D15" s="109">
        <v>2052</v>
      </c>
      <c r="E15" s="107">
        <v>2052</v>
      </c>
      <c r="F15" s="109">
        <v>2006</v>
      </c>
      <c r="G15" s="109">
        <v>1990</v>
      </c>
      <c r="H15" s="107">
        <v>1990</v>
      </c>
      <c r="I15" s="109">
        <v>1990</v>
      </c>
      <c r="J15" s="109">
        <v>1990</v>
      </c>
      <c r="K15" s="107">
        <v>1990</v>
      </c>
      <c r="L15" s="109">
        <v>1953</v>
      </c>
      <c r="M15" s="109">
        <v>1915</v>
      </c>
      <c r="N15" s="107">
        <v>1915</v>
      </c>
      <c r="O15" s="109">
        <v>1855</v>
      </c>
      <c r="P15" s="109">
        <v>1841</v>
      </c>
      <c r="Q15" s="107">
        <v>1841</v>
      </c>
      <c r="R15" s="109">
        <v>1841</v>
      </c>
      <c r="S15" s="109">
        <v>1841</v>
      </c>
      <c r="T15" s="107">
        <v>1841</v>
      </c>
      <c r="U15" s="109">
        <v>1841</v>
      </c>
      <c r="V15" s="109">
        <v>1841</v>
      </c>
      <c r="W15" s="107">
        <v>1841</v>
      </c>
      <c r="X15" s="109">
        <v>1841</v>
      </c>
      <c r="Y15" s="109">
        <v>1841</v>
      </c>
      <c r="Z15" s="107">
        <v>1841</v>
      </c>
      <c r="AA15" s="109">
        <v>1773</v>
      </c>
      <c r="AB15" s="109">
        <v>1750</v>
      </c>
      <c r="AC15" s="107">
        <v>1750</v>
      </c>
      <c r="AD15" s="107">
        <v>1714</v>
      </c>
    </row>
    <row r="16" spans="1:235" ht="20.100000000000001" customHeight="1">
      <c r="A16" s="94" t="s">
        <v>26</v>
      </c>
      <c r="B16" s="95" t="s">
        <v>25</v>
      </c>
      <c r="C16" s="111">
        <v>2052</v>
      </c>
      <c r="D16" s="111">
        <v>2052</v>
      </c>
      <c r="E16" s="112">
        <v>2052</v>
      </c>
      <c r="F16" s="111">
        <v>2032</v>
      </c>
      <c r="G16" s="111">
        <v>1995</v>
      </c>
      <c r="H16" s="112">
        <v>2013</v>
      </c>
      <c r="I16" s="111">
        <v>1990</v>
      </c>
      <c r="J16" s="111">
        <v>1990</v>
      </c>
      <c r="K16" s="112">
        <v>1990</v>
      </c>
      <c r="L16" s="111">
        <v>1977</v>
      </c>
      <c r="M16" s="111">
        <v>1928</v>
      </c>
      <c r="N16" s="112">
        <v>1953</v>
      </c>
      <c r="O16" s="111">
        <v>1892</v>
      </c>
      <c r="P16" s="111">
        <v>1845</v>
      </c>
      <c r="Q16" s="112">
        <v>1869</v>
      </c>
      <c r="R16" s="111">
        <v>1841</v>
      </c>
      <c r="S16" s="111">
        <v>1841</v>
      </c>
      <c r="T16" s="112">
        <v>1841</v>
      </c>
      <c r="U16" s="111">
        <v>1841</v>
      </c>
      <c r="V16" s="111">
        <v>1841</v>
      </c>
      <c r="W16" s="112">
        <v>1841</v>
      </c>
      <c r="X16" s="111">
        <v>1841</v>
      </c>
      <c r="Y16" s="111">
        <v>1841</v>
      </c>
      <c r="Z16" s="112">
        <v>1841</v>
      </c>
      <c r="AA16" s="111">
        <v>1816</v>
      </c>
      <c r="AB16" s="111">
        <v>1761</v>
      </c>
      <c r="AC16" s="112">
        <v>1789</v>
      </c>
      <c r="AD16" s="112">
        <v>1740</v>
      </c>
    </row>
    <row r="17" spans="1:30" ht="20.100000000000001" customHeight="1">
      <c r="A17" s="12" t="s">
        <v>27</v>
      </c>
      <c r="B17" s="8" t="s">
        <v>28</v>
      </c>
      <c r="C17" s="113">
        <v>9.0557040996729654</v>
      </c>
      <c r="D17" s="113">
        <v>-10.868599523200617</v>
      </c>
      <c r="E17" s="114">
        <v>-1.8128954235276507</v>
      </c>
      <c r="F17" s="113">
        <v>13.854678010168811</v>
      </c>
      <c r="G17" s="113">
        <v>13.967620913955439</v>
      </c>
      <c r="H17" s="114">
        <v>27.819143653458067</v>
      </c>
      <c r="I17" s="113">
        <v>11.4</v>
      </c>
      <c r="J17" s="113">
        <v>12.381111109170407</v>
      </c>
      <c r="K17" s="114">
        <v>23.7823859089706</v>
      </c>
      <c r="L17" s="113">
        <v>17.399999999999999</v>
      </c>
      <c r="M17" s="113">
        <v>13.6</v>
      </c>
      <c r="N17" s="114">
        <v>30.983156180405903</v>
      </c>
      <c r="O17" s="113">
        <v>14.1</v>
      </c>
      <c r="P17" s="113">
        <v>18.350484558165782</v>
      </c>
      <c r="Q17" s="114">
        <v>32.465317840594281</v>
      </c>
      <c r="R17" s="113">
        <v>14</v>
      </c>
      <c r="S17" s="113">
        <v>13.913155102850233</v>
      </c>
      <c r="T17" s="114">
        <v>27.9</v>
      </c>
      <c r="U17" s="113">
        <v>7.1</v>
      </c>
      <c r="V17" s="113">
        <v>10.5</v>
      </c>
      <c r="W17" s="114">
        <v>17.600000000000001</v>
      </c>
      <c r="X17" s="113">
        <v>12.9</v>
      </c>
      <c r="Y17" s="113">
        <v>9.1999999999999993</v>
      </c>
      <c r="Z17" s="114">
        <v>22.1</v>
      </c>
      <c r="AA17" s="113">
        <v>12.8</v>
      </c>
      <c r="AB17" s="113">
        <v>4</v>
      </c>
      <c r="AC17" s="114">
        <v>16.899999999999999</v>
      </c>
      <c r="AD17" s="114">
        <v>13.5</v>
      </c>
    </row>
    <row r="18" spans="1:30" ht="20.100000000000001" customHeight="1">
      <c r="A18" s="100" t="s">
        <v>181</v>
      </c>
      <c r="B18" s="95" t="s">
        <v>28</v>
      </c>
      <c r="C18" s="115">
        <v>14.4</v>
      </c>
      <c r="D18" s="115">
        <v>9.7000000000000011</v>
      </c>
      <c r="E18" s="116">
        <v>24.1</v>
      </c>
      <c r="F18" s="115">
        <v>13.9</v>
      </c>
      <c r="G18" s="115">
        <v>13.1</v>
      </c>
      <c r="H18" s="116">
        <v>26.9</v>
      </c>
      <c r="I18" s="115">
        <v>11.4</v>
      </c>
      <c r="J18" s="115">
        <v>12.4</v>
      </c>
      <c r="K18" s="116">
        <v>23.8</v>
      </c>
      <c r="L18" s="115">
        <v>13.6</v>
      </c>
      <c r="M18" s="115">
        <v>13.6</v>
      </c>
      <c r="N18" s="116">
        <v>27.2</v>
      </c>
      <c r="O18" s="115">
        <v>14.1</v>
      </c>
      <c r="P18" s="115">
        <v>14.4</v>
      </c>
      <c r="Q18" s="116">
        <v>28.5</v>
      </c>
      <c r="R18" s="115">
        <v>14</v>
      </c>
      <c r="S18" s="115">
        <v>14.6</v>
      </c>
      <c r="T18" s="116">
        <v>28.5</v>
      </c>
      <c r="U18" s="115">
        <v>9.1999999999999993</v>
      </c>
      <c r="V18" s="115">
        <v>10.8</v>
      </c>
      <c r="W18" s="116">
        <v>19.899999999999999</v>
      </c>
      <c r="X18" s="115">
        <v>12.9</v>
      </c>
      <c r="Y18" s="115">
        <v>9.1999999999999993</v>
      </c>
      <c r="Z18" s="116">
        <v>22.1</v>
      </c>
      <c r="AA18" s="115">
        <v>11.3</v>
      </c>
      <c r="AB18" s="115">
        <v>8.1</v>
      </c>
      <c r="AC18" s="116">
        <v>19.5</v>
      </c>
      <c r="AD18" s="116">
        <v>13.6</v>
      </c>
    </row>
    <row r="19" spans="1:30" ht="20.100000000000001" customHeight="1">
      <c r="A19" s="12" t="s">
        <v>29</v>
      </c>
      <c r="B19" s="8" t="s">
        <v>28</v>
      </c>
      <c r="C19" s="113">
        <v>13.6</v>
      </c>
      <c r="D19" s="113">
        <v>8.9</v>
      </c>
      <c r="E19" s="114">
        <v>22.5</v>
      </c>
      <c r="F19" s="113">
        <v>14</v>
      </c>
      <c r="G19" s="113">
        <v>13.1</v>
      </c>
      <c r="H19" s="114">
        <v>27.1</v>
      </c>
      <c r="I19" s="113">
        <v>11.4</v>
      </c>
      <c r="J19" s="113">
        <v>12.4</v>
      </c>
      <c r="K19" s="114">
        <v>23.8</v>
      </c>
      <c r="L19" s="113">
        <v>13.7</v>
      </c>
      <c r="M19" s="113">
        <v>13.7</v>
      </c>
      <c r="N19" s="114">
        <v>27.4</v>
      </c>
      <c r="O19" s="113">
        <v>14.4</v>
      </c>
      <c r="P19" s="113">
        <v>14.4</v>
      </c>
      <c r="Q19" s="114">
        <v>28.8</v>
      </c>
      <c r="R19" s="113">
        <v>10.5</v>
      </c>
      <c r="S19" s="113">
        <v>10.9</v>
      </c>
      <c r="T19" s="114">
        <v>21.4</v>
      </c>
      <c r="U19" s="113">
        <v>7</v>
      </c>
      <c r="V19" s="113">
        <v>8</v>
      </c>
      <c r="W19" s="114">
        <v>15</v>
      </c>
      <c r="X19" s="113">
        <v>9.6999999999999993</v>
      </c>
      <c r="Y19" s="113">
        <v>7.3</v>
      </c>
      <c r="Z19" s="114">
        <v>17</v>
      </c>
      <c r="AA19" s="113">
        <v>9.1999999999999993</v>
      </c>
      <c r="AB19" s="113">
        <v>6.5</v>
      </c>
      <c r="AC19" s="114">
        <v>15.7</v>
      </c>
      <c r="AD19" s="114">
        <v>12.5</v>
      </c>
    </row>
    <row r="20" spans="1:30" ht="20.100000000000001" customHeight="1">
      <c r="A20" s="100" t="s">
        <v>30</v>
      </c>
      <c r="B20" s="95" t="s">
        <v>22</v>
      </c>
      <c r="C20" s="101">
        <v>0.7</v>
      </c>
      <c r="D20" s="101">
        <v>0.5</v>
      </c>
      <c r="E20" s="102" t="s">
        <v>31</v>
      </c>
      <c r="F20" s="101">
        <v>0.5</v>
      </c>
      <c r="G20" s="101">
        <v>0.6</v>
      </c>
      <c r="H20" s="102" t="s">
        <v>31</v>
      </c>
      <c r="I20" s="101">
        <v>0.7</v>
      </c>
      <c r="J20" s="101">
        <v>0.7</v>
      </c>
      <c r="K20" s="102" t="s">
        <v>31</v>
      </c>
      <c r="L20" s="101">
        <v>0.7</v>
      </c>
      <c r="M20" s="101">
        <v>0.7</v>
      </c>
      <c r="N20" s="102" t="s">
        <v>31</v>
      </c>
      <c r="O20" s="101">
        <v>0.7</v>
      </c>
      <c r="P20" s="101">
        <v>0.7</v>
      </c>
      <c r="Q20" s="102" t="s">
        <v>31</v>
      </c>
      <c r="R20" s="101">
        <v>0.95</v>
      </c>
      <c r="S20" s="101">
        <v>1</v>
      </c>
      <c r="T20" s="102" t="s">
        <v>31</v>
      </c>
      <c r="U20" s="101">
        <v>1</v>
      </c>
      <c r="V20" s="101">
        <v>0.6</v>
      </c>
      <c r="W20" s="102" t="s">
        <v>31</v>
      </c>
      <c r="X20" s="101">
        <v>0.6</v>
      </c>
      <c r="Y20" s="101">
        <v>0.6</v>
      </c>
      <c r="Z20" s="102" t="s">
        <v>31</v>
      </c>
      <c r="AA20" s="101">
        <v>0.6</v>
      </c>
      <c r="AB20" s="101">
        <v>1</v>
      </c>
      <c r="AC20" s="102" t="s">
        <v>31</v>
      </c>
      <c r="AD20" s="102">
        <v>0.9</v>
      </c>
    </row>
    <row r="21" spans="1:30" ht="20.100000000000001" customHeight="1">
      <c r="A21" s="12" t="s">
        <v>32</v>
      </c>
      <c r="B21" s="8" t="s">
        <v>22</v>
      </c>
      <c r="C21" s="20">
        <v>1</v>
      </c>
      <c r="D21" s="20">
        <v>1</v>
      </c>
      <c r="E21" s="21">
        <v>1</v>
      </c>
      <c r="F21" s="20" t="s">
        <v>33</v>
      </c>
      <c r="G21" s="20" t="s">
        <v>33</v>
      </c>
      <c r="H21" s="21" t="s">
        <v>33</v>
      </c>
      <c r="I21" s="20" t="s">
        <v>33</v>
      </c>
      <c r="J21" s="20" t="s">
        <v>33</v>
      </c>
      <c r="K21" s="20" t="s">
        <v>33</v>
      </c>
      <c r="L21" s="20" t="s">
        <v>33</v>
      </c>
      <c r="M21" s="20" t="s">
        <v>33</v>
      </c>
      <c r="N21" s="21" t="s">
        <v>33</v>
      </c>
      <c r="O21" s="20" t="s">
        <v>33</v>
      </c>
      <c r="P21" s="20" t="s">
        <v>33</v>
      </c>
      <c r="Q21" s="21" t="s">
        <v>33</v>
      </c>
      <c r="R21" s="20" t="s">
        <v>131</v>
      </c>
      <c r="S21" s="20" t="s">
        <v>131</v>
      </c>
      <c r="T21" s="21" t="s">
        <v>131</v>
      </c>
      <c r="U21" s="20" t="s">
        <v>131</v>
      </c>
      <c r="V21" s="20" t="s">
        <v>131</v>
      </c>
      <c r="W21" s="21" t="s">
        <v>131</v>
      </c>
      <c r="X21" s="20" t="s">
        <v>131</v>
      </c>
      <c r="Y21" s="20" t="s">
        <v>143</v>
      </c>
      <c r="Z21" s="21" t="s">
        <v>144</v>
      </c>
      <c r="AA21" s="187" t="s">
        <v>143</v>
      </c>
      <c r="AB21" s="187" t="s">
        <v>143</v>
      </c>
      <c r="AC21" s="21" t="s">
        <v>143</v>
      </c>
      <c r="AD21" s="198" t="s">
        <v>198</v>
      </c>
    </row>
    <row r="22" spans="1:30" ht="14.25" customHeight="1">
      <c r="A22" s="22" t="s">
        <v>34</v>
      </c>
      <c r="I22" s="6"/>
    </row>
    <row r="24" spans="1:30">
      <c r="A24" s="25" t="s">
        <v>35</v>
      </c>
      <c r="B24" s="2"/>
      <c r="G24" s="24"/>
      <c r="H24" s="24"/>
      <c r="I24" s="24"/>
      <c r="J24" s="24"/>
      <c r="M24" s="26"/>
      <c r="N24" s="26"/>
    </row>
    <row r="25" spans="1:30">
      <c r="A25" s="27" t="s">
        <v>42</v>
      </c>
      <c r="B25" s="27" t="s">
        <v>199</v>
      </c>
      <c r="G25" s="24"/>
      <c r="H25" s="24"/>
      <c r="I25" s="24"/>
      <c r="J25" s="24"/>
    </row>
    <row r="26" spans="1:30">
      <c r="A26" s="27" t="s">
        <v>36</v>
      </c>
      <c r="B26" s="27" t="s">
        <v>37</v>
      </c>
      <c r="G26" s="24"/>
      <c r="H26" s="24"/>
      <c r="I26" s="24"/>
      <c r="J26" s="24"/>
    </row>
    <row r="27" spans="1:30">
      <c r="A27" s="27" t="s">
        <v>38</v>
      </c>
      <c r="B27" s="27" t="s">
        <v>39</v>
      </c>
      <c r="G27" s="24"/>
      <c r="H27" s="24"/>
      <c r="I27" s="24"/>
      <c r="J27" s="24"/>
    </row>
    <row r="28" spans="1:30">
      <c r="A28" s="27" t="s">
        <v>40</v>
      </c>
      <c r="B28" s="27" t="s">
        <v>41</v>
      </c>
      <c r="G28" s="24"/>
      <c r="H28" s="24"/>
      <c r="I28" s="24"/>
      <c r="J28" s="24"/>
    </row>
    <row r="29" spans="1:30">
      <c r="A29" s="27" t="s">
        <v>151</v>
      </c>
      <c r="B29" s="27" t="s">
        <v>154</v>
      </c>
      <c r="G29" s="24"/>
      <c r="H29" s="24"/>
      <c r="I29" s="24"/>
      <c r="J29" s="24"/>
    </row>
    <row r="30" spans="1:30" ht="12" customHeight="1">
      <c r="A30" s="28" t="s">
        <v>146</v>
      </c>
      <c r="B30" s="27" t="s">
        <v>147</v>
      </c>
      <c r="C30" s="106"/>
      <c r="D30" s="106"/>
      <c r="E30" s="106"/>
      <c r="F30" s="106"/>
      <c r="G30" s="106"/>
      <c r="H30" s="106"/>
      <c r="I30" s="106"/>
      <c r="J30" s="106"/>
      <c r="K30" s="106"/>
      <c r="L30" s="106"/>
      <c r="M30" s="106"/>
      <c r="N30" s="106"/>
      <c r="O30" s="106"/>
    </row>
    <row r="31" spans="1:30">
      <c r="A31" s="27" t="s">
        <v>43</v>
      </c>
      <c r="B31" s="27" t="s">
        <v>44</v>
      </c>
      <c r="G31" s="24"/>
      <c r="H31" s="24"/>
      <c r="I31" s="24"/>
      <c r="J31" s="24"/>
    </row>
    <row r="32" spans="1:30">
      <c r="A32" s="27" t="s">
        <v>45</v>
      </c>
      <c r="B32" s="27" t="s">
        <v>46</v>
      </c>
      <c r="G32" s="24"/>
      <c r="H32" s="24"/>
      <c r="I32" s="24"/>
      <c r="J32" s="24"/>
    </row>
    <row r="33" spans="1:10">
      <c r="A33" s="27" t="s">
        <v>47</v>
      </c>
      <c r="B33" s="27" t="s">
        <v>48</v>
      </c>
      <c r="G33" s="24"/>
      <c r="H33" s="24"/>
      <c r="I33" s="24"/>
      <c r="J33" s="24"/>
    </row>
    <row r="34" spans="1:10">
      <c r="A34" s="27" t="s">
        <v>152</v>
      </c>
      <c r="B34" s="27" t="s">
        <v>49</v>
      </c>
      <c r="G34" s="24"/>
      <c r="H34" s="24"/>
      <c r="I34" s="24"/>
      <c r="J34" s="24"/>
    </row>
  </sheetData>
  <pageMargins left="0.70866141732283472" right="0.70866141732283472" top="0.82677165354330717" bottom="0.74803149606299213" header="0.31496062992125984" footer="0.31496062992125984"/>
  <pageSetup paperSize="9" scale="57" orientation="landscape" horizontalDpi="300" verticalDpi="300" r:id="rId1"/>
  <headerFooter>
    <oddHeader xml:space="preserve">&amp;L&amp;"FS Albert,Bold"&amp;20&amp;K01+000Aurizon Historical Financials&amp;R&amp;"Lucida Grande,Regular"&amp;K000000&amp;G
</oddHeader>
    <oddFooter>&amp;R&amp;"Lucida Grande,Regular"&amp;K000000_x000D_&amp;P</oddFooter>
  </headerFooter>
  <customProperties>
    <customPr name="_pios_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D61A6-FCE6-4860-B45E-945DD0AD48BC}">
  <sheetPr>
    <pageSetUpPr fitToPage="1"/>
  </sheetPr>
  <dimension ref="A1:AD13"/>
  <sheetViews>
    <sheetView showGridLines="0" showRuler="0" zoomScaleNormal="100" workbookViewId="0">
      <pane xSplit="2" ySplit="2" topLeftCell="C3" activePane="bottomRight" state="frozen"/>
      <selection activeCell="R26" sqref="R26"/>
      <selection pane="topRight" activeCell="R26" sqref="R26"/>
      <selection pane="bottomLeft" activeCell="R26" sqref="R26"/>
      <selection pane="bottomRight"/>
    </sheetView>
  </sheetViews>
  <sheetFormatPr defaultColWidth="8.7109375" defaultRowHeight="12.75"/>
  <cols>
    <col min="1" max="1" width="40.7109375" style="47" customWidth="1"/>
    <col min="2" max="2" width="10.7109375" style="72" customWidth="1"/>
    <col min="3" max="6" width="9.28515625" style="48" customWidth="1"/>
    <col min="7" max="30" width="9.28515625" style="46" customWidth="1"/>
    <col min="31" max="16384" width="8.7109375" style="46"/>
  </cols>
  <sheetData>
    <row r="1" spans="1:30" s="2" customFormat="1" ht="20.100000000000001" customHeight="1">
      <c r="A1" s="165" t="s">
        <v>189</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row>
    <row r="2" spans="1:30" s="2" customFormat="1" ht="20.100000000000001" customHeight="1">
      <c r="A2" s="30"/>
      <c r="B2" s="39"/>
      <c r="C2" s="32" t="s">
        <v>0</v>
      </c>
      <c r="D2" s="32" t="s">
        <v>1</v>
      </c>
      <c r="E2" s="32" t="s">
        <v>2</v>
      </c>
      <c r="F2" s="32" t="s">
        <v>3</v>
      </c>
      <c r="G2" s="32" t="s">
        <v>4</v>
      </c>
      <c r="H2" s="32" t="s">
        <v>5</v>
      </c>
      <c r="I2" s="32" t="s">
        <v>6</v>
      </c>
      <c r="J2" s="32" t="s">
        <v>7</v>
      </c>
      <c r="K2" s="32" t="s">
        <v>8</v>
      </c>
      <c r="L2" s="32" t="s">
        <v>9</v>
      </c>
      <c r="M2" s="32" t="s">
        <v>10</v>
      </c>
      <c r="N2" s="32" t="s">
        <v>11</v>
      </c>
      <c r="O2" s="32" t="s">
        <v>12</v>
      </c>
      <c r="P2" s="32" t="s">
        <v>13</v>
      </c>
      <c r="Q2" s="32" t="s">
        <v>14</v>
      </c>
      <c r="R2" s="32" t="s">
        <v>130</v>
      </c>
      <c r="S2" s="32" t="s">
        <v>132</v>
      </c>
      <c r="T2" s="32" t="s">
        <v>133</v>
      </c>
      <c r="U2" s="32" t="s">
        <v>134</v>
      </c>
      <c r="V2" s="32" t="s">
        <v>139</v>
      </c>
      <c r="W2" s="32" t="s">
        <v>138</v>
      </c>
      <c r="X2" s="32" t="s">
        <v>140</v>
      </c>
      <c r="Y2" s="32" t="s">
        <v>141</v>
      </c>
      <c r="Z2" s="32" t="s">
        <v>142</v>
      </c>
      <c r="AA2" s="32" t="s">
        <v>145</v>
      </c>
      <c r="AB2" s="32" t="s">
        <v>171</v>
      </c>
      <c r="AC2" s="32" t="s">
        <v>172</v>
      </c>
      <c r="AD2" s="32" t="s">
        <v>197</v>
      </c>
    </row>
    <row r="3" spans="1:30" s="2" customFormat="1" ht="20.100000000000001" customHeight="1">
      <c r="A3" s="49" t="s">
        <v>112</v>
      </c>
      <c r="B3" s="8"/>
      <c r="C3" s="188"/>
      <c r="D3" s="188"/>
      <c r="E3" s="189"/>
      <c r="F3" s="196"/>
      <c r="G3" s="196"/>
      <c r="H3" s="196"/>
      <c r="I3" s="196"/>
      <c r="J3" s="196"/>
      <c r="K3" s="196"/>
      <c r="L3" s="196"/>
      <c r="M3" s="196"/>
      <c r="N3" s="196"/>
      <c r="O3" s="196"/>
      <c r="P3" s="196"/>
      <c r="Q3" s="196"/>
      <c r="R3" s="69"/>
      <c r="S3" s="69"/>
      <c r="T3" s="69"/>
      <c r="U3" s="69"/>
      <c r="V3" s="69"/>
      <c r="W3" s="69"/>
      <c r="X3" s="69"/>
      <c r="Y3" s="69"/>
      <c r="Z3" s="69"/>
      <c r="AA3" s="69"/>
      <c r="AB3" s="69"/>
      <c r="AC3" s="69"/>
      <c r="AD3" s="69"/>
    </row>
    <row r="4" spans="1:30" s="2" customFormat="1" ht="20.100000000000001" customHeight="1">
      <c r="A4" s="192" t="s">
        <v>196</v>
      </c>
      <c r="B4" s="36" t="s">
        <v>16</v>
      </c>
      <c r="C4" s="124">
        <v>332.2</v>
      </c>
      <c r="D4" s="124">
        <v>290.09999999999997</v>
      </c>
      <c r="E4" s="125">
        <v>622.29999999999995</v>
      </c>
      <c r="F4" s="124">
        <v>295.39999999999998</v>
      </c>
      <c r="G4" s="124">
        <v>296.70000000000005</v>
      </c>
      <c r="H4" s="125">
        <v>592.1</v>
      </c>
      <c r="I4" s="124">
        <v>244.3</v>
      </c>
      <c r="J4" s="124">
        <v>230.29999999999995</v>
      </c>
      <c r="K4" s="125">
        <v>474.59999999999997</v>
      </c>
      <c r="L4" s="124">
        <v>284.40000000000003</v>
      </c>
      <c r="M4" s="124">
        <v>298.99999999999994</v>
      </c>
      <c r="N4" s="125">
        <v>583.4</v>
      </c>
      <c r="O4" s="124">
        <v>310</v>
      </c>
      <c r="P4" s="124">
        <v>302.19999999999993</v>
      </c>
      <c r="Q4" s="125">
        <v>612.19999999999993</v>
      </c>
      <c r="R4" s="124">
        <v>330</v>
      </c>
      <c r="S4" s="124">
        <v>343.3</v>
      </c>
      <c r="T4" s="125">
        <v>672</v>
      </c>
      <c r="U4" s="124">
        <v>511</v>
      </c>
      <c r="V4" s="124">
        <v>524</v>
      </c>
      <c r="W4" s="125">
        <v>1035</v>
      </c>
      <c r="X4" s="124">
        <v>546</v>
      </c>
      <c r="Y4" s="124">
        <v>514</v>
      </c>
      <c r="Z4" s="125">
        <v>1060</v>
      </c>
      <c r="AA4" s="124">
        <v>550</v>
      </c>
      <c r="AB4" s="124">
        <v>550</v>
      </c>
      <c r="AC4" s="125">
        <v>1100</v>
      </c>
      <c r="AD4" s="125">
        <v>578</v>
      </c>
    </row>
    <row r="5" spans="1:30" s="2" customFormat="1" ht="20.100000000000001" customHeight="1">
      <c r="A5" s="191" t="s">
        <v>105</v>
      </c>
      <c r="B5" s="8" t="s">
        <v>16</v>
      </c>
      <c r="C5" s="126">
        <v>11</v>
      </c>
      <c r="D5" s="126">
        <v>11.899999999999999</v>
      </c>
      <c r="E5" s="127">
        <v>22.9</v>
      </c>
      <c r="F5" s="126">
        <v>12.2</v>
      </c>
      <c r="G5" s="126">
        <v>13.799999999999997</v>
      </c>
      <c r="H5" s="127">
        <v>25.999999999999996</v>
      </c>
      <c r="I5" s="126">
        <v>15.2</v>
      </c>
      <c r="J5" s="126">
        <v>11.899999999999999</v>
      </c>
      <c r="K5" s="127">
        <v>27.099999999999998</v>
      </c>
      <c r="L5" s="126">
        <v>12.9</v>
      </c>
      <c r="M5" s="126">
        <v>12.500000000000002</v>
      </c>
      <c r="N5" s="127">
        <v>25.400000000000002</v>
      </c>
      <c r="O5" s="126">
        <v>11.5</v>
      </c>
      <c r="P5" s="126">
        <v>11.100000000000001</v>
      </c>
      <c r="Q5" s="127">
        <v>22.6</v>
      </c>
      <c r="R5" s="126">
        <v>14</v>
      </c>
      <c r="S5" s="126">
        <v>3.4999999999999982</v>
      </c>
      <c r="T5" s="127">
        <v>28</v>
      </c>
      <c r="U5" s="126">
        <v>10</v>
      </c>
      <c r="V5" s="126">
        <v>18</v>
      </c>
      <c r="W5" s="127">
        <v>28</v>
      </c>
      <c r="X5" s="126">
        <v>13</v>
      </c>
      <c r="Y5" s="126">
        <v>23</v>
      </c>
      <c r="Z5" s="127">
        <v>36</v>
      </c>
      <c r="AA5" s="126">
        <v>10</v>
      </c>
      <c r="AB5" s="126">
        <v>12</v>
      </c>
      <c r="AC5" s="127">
        <v>22</v>
      </c>
      <c r="AD5" s="127">
        <v>17</v>
      </c>
    </row>
    <row r="6" spans="1:30" s="2" customFormat="1" ht="20.100000000000001" customHeight="1">
      <c r="A6" s="61" t="s">
        <v>180</v>
      </c>
      <c r="B6" s="44" t="s">
        <v>16</v>
      </c>
      <c r="C6" s="134">
        <v>343.2</v>
      </c>
      <c r="D6" s="134">
        <v>301.99999999999994</v>
      </c>
      <c r="E6" s="135">
        <v>645.19999999999993</v>
      </c>
      <c r="F6" s="134">
        <v>307.59999999999997</v>
      </c>
      <c r="G6" s="134">
        <v>310.50000000000006</v>
      </c>
      <c r="H6" s="135">
        <v>618.1</v>
      </c>
      <c r="I6" s="134">
        <v>259.5</v>
      </c>
      <c r="J6" s="134">
        <v>242.19999999999996</v>
      </c>
      <c r="K6" s="135">
        <v>501.7</v>
      </c>
      <c r="L6" s="134">
        <v>297.3</v>
      </c>
      <c r="M6" s="134">
        <v>311.49999999999994</v>
      </c>
      <c r="N6" s="135">
        <v>608.79999999999995</v>
      </c>
      <c r="O6" s="134">
        <v>321.5</v>
      </c>
      <c r="P6" s="134">
        <v>313.29999999999995</v>
      </c>
      <c r="Q6" s="135">
        <v>634.79999999999995</v>
      </c>
      <c r="R6" s="134">
        <f t="shared" ref="R6:T6" si="0">SUM(R4:R5)</f>
        <v>344</v>
      </c>
      <c r="S6" s="134">
        <f t="shared" si="0"/>
        <v>346.8</v>
      </c>
      <c r="T6" s="135">
        <f t="shared" si="0"/>
        <v>700</v>
      </c>
      <c r="U6" s="134">
        <f t="shared" ref="U6:W6" si="1">SUM(U4:U5)</f>
        <v>521</v>
      </c>
      <c r="V6" s="134">
        <f t="shared" si="1"/>
        <v>542</v>
      </c>
      <c r="W6" s="135">
        <f t="shared" si="1"/>
        <v>1063</v>
      </c>
      <c r="X6" s="134">
        <f t="shared" ref="X6" si="2">SUM(X4:X5)</f>
        <v>559</v>
      </c>
      <c r="Y6" s="134">
        <f t="shared" ref="Y6" si="3">SUM(Y4:Y5)</f>
        <v>537</v>
      </c>
      <c r="Z6" s="135">
        <f t="shared" ref="Z6" si="4">SUM(Z4:Z5)</f>
        <v>1096</v>
      </c>
      <c r="AA6" s="134">
        <v>560</v>
      </c>
      <c r="AB6" s="134">
        <v>562</v>
      </c>
      <c r="AC6" s="135">
        <v>1122</v>
      </c>
      <c r="AD6" s="135">
        <f t="shared" ref="AD6" si="5">SUM(AD4:AD5)</f>
        <v>595</v>
      </c>
    </row>
    <row r="7" spans="1:30" s="2" customFormat="1" ht="20.100000000000001" customHeight="1">
      <c r="A7" s="41" t="s">
        <v>113</v>
      </c>
      <c r="B7" s="8" t="s">
        <v>16</v>
      </c>
      <c r="C7" s="126">
        <v>-305.3</v>
      </c>
      <c r="D7" s="126">
        <v>-280.8</v>
      </c>
      <c r="E7" s="127">
        <v>-586.1</v>
      </c>
      <c r="F7" s="126">
        <v>-274.5</v>
      </c>
      <c r="G7" s="126">
        <v>-268.39999999999998</v>
      </c>
      <c r="H7" s="127">
        <v>-542.9</v>
      </c>
      <c r="I7" s="126">
        <v>-236.8</v>
      </c>
      <c r="J7" s="126">
        <v>-210.39999999999998</v>
      </c>
      <c r="K7" s="127">
        <v>-447.2</v>
      </c>
      <c r="L7" s="126">
        <v>-244.70000000000002</v>
      </c>
      <c r="M7" s="126">
        <v>-253.99999999999991</v>
      </c>
      <c r="N7" s="127">
        <v>-498.69999999999993</v>
      </c>
      <c r="O7" s="126">
        <v>-247.9</v>
      </c>
      <c r="P7" s="126">
        <v>-246.99999999999997</v>
      </c>
      <c r="Q7" s="127">
        <v>-494.9</v>
      </c>
      <c r="R7" s="126">
        <v>-270</v>
      </c>
      <c r="S7" s="126">
        <v>-291.20000000000005</v>
      </c>
      <c r="T7" s="127">
        <v>-565</v>
      </c>
      <c r="U7" s="126">
        <v>-421</v>
      </c>
      <c r="V7" s="126">
        <v>-428</v>
      </c>
      <c r="W7" s="127">
        <v>-849</v>
      </c>
      <c r="X7" s="126">
        <v>-447</v>
      </c>
      <c r="Y7" s="126">
        <v>-420</v>
      </c>
      <c r="Z7" s="127">
        <v>-867</v>
      </c>
      <c r="AA7" s="126">
        <v>-476</v>
      </c>
      <c r="AB7" s="126">
        <v>-477</v>
      </c>
      <c r="AC7" s="127">
        <v>-953</v>
      </c>
      <c r="AD7" s="127">
        <v>-478</v>
      </c>
    </row>
    <row r="8" spans="1:30" s="2" customFormat="1" ht="20.100000000000001" customHeight="1">
      <c r="A8" s="61" t="s">
        <v>114</v>
      </c>
      <c r="B8" s="44" t="s">
        <v>16</v>
      </c>
      <c r="C8" s="124">
        <v>37.899999999999977</v>
      </c>
      <c r="D8" s="124">
        <v>21.199999999999932</v>
      </c>
      <c r="E8" s="125">
        <v>59.099999999999909</v>
      </c>
      <c r="F8" s="124">
        <v>33.099999999999966</v>
      </c>
      <c r="G8" s="124">
        <v>42.10000000000008</v>
      </c>
      <c r="H8" s="125">
        <v>75.200000000000045</v>
      </c>
      <c r="I8" s="124">
        <v>22.699999999999989</v>
      </c>
      <c r="J8" s="124">
        <v>31.799999999999983</v>
      </c>
      <c r="K8" s="125">
        <v>54.5</v>
      </c>
      <c r="L8" s="124">
        <v>52.599999999999994</v>
      </c>
      <c r="M8" s="124">
        <v>57.500000000000028</v>
      </c>
      <c r="N8" s="125">
        <v>110.10000000000002</v>
      </c>
      <c r="O8" s="124">
        <v>73.599999999999994</v>
      </c>
      <c r="P8" s="124">
        <v>66.299999999999983</v>
      </c>
      <c r="Q8" s="125">
        <v>139.89999999999998</v>
      </c>
      <c r="R8" s="124">
        <f t="shared" ref="R8:T8" si="6">SUM(R6:R7)</f>
        <v>74</v>
      </c>
      <c r="S8" s="124">
        <f t="shared" si="6"/>
        <v>55.599999999999966</v>
      </c>
      <c r="T8" s="125">
        <f t="shared" si="6"/>
        <v>135</v>
      </c>
      <c r="U8" s="124">
        <f t="shared" ref="U8:W8" si="7">SUM(U6:U7)</f>
        <v>100</v>
      </c>
      <c r="V8" s="124">
        <f t="shared" si="7"/>
        <v>114</v>
      </c>
      <c r="W8" s="125">
        <f t="shared" si="7"/>
        <v>214</v>
      </c>
      <c r="X8" s="124">
        <f t="shared" ref="X8" si="8">SUM(X6:X7)</f>
        <v>112</v>
      </c>
      <c r="Y8" s="124">
        <f t="shared" ref="Y8:Z8" si="9">SUM(Y6:Y7)</f>
        <v>117</v>
      </c>
      <c r="Z8" s="125">
        <f t="shared" si="9"/>
        <v>229</v>
      </c>
      <c r="AA8" s="124">
        <v>84</v>
      </c>
      <c r="AB8" s="124">
        <v>85</v>
      </c>
      <c r="AC8" s="125">
        <v>169</v>
      </c>
      <c r="AD8" s="125">
        <f t="shared" ref="AD8" si="10">SUM(AD6:AD7)</f>
        <v>117</v>
      </c>
    </row>
    <row r="9" spans="1:30" s="2" customFormat="1" ht="20.100000000000001" customHeight="1">
      <c r="A9" s="41" t="s">
        <v>148</v>
      </c>
      <c r="B9" s="8" t="s">
        <v>16</v>
      </c>
      <c r="C9" s="126">
        <v>-35.5</v>
      </c>
      <c r="D9" s="126">
        <v>-38</v>
      </c>
      <c r="E9" s="127">
        <v>-73.5</v>
      </c>
      <c r="F9" s="126">
        <v>-13</v>
      </c>
      <c r="G9" s="126">
        <v>-12.100000000000001</v>
      </c>
      <c r="H9" s="127">
        <v>-25.1</v>
      </c>
      <c r="I9" s="126">
        <v>-8.5</v>
      </c>
      <c r="J9" s="126">
        <v>-8.7000000000000028</v>
      </c>
      <c r="K9" s="127">
        <v>-17.200000000000003</v>
      </c>
      <c r="L9" s="126">
        <v>-8.8999999999999986</v>
      </c>
      <c r="M9" s="126">
        <v>-11.29999999999999</v>
      </c>
      <c r="N9" s="127">
        <v>-20.199999999999989</v>
      </c>
      <c r="O9" s="126">
        <v>-13.099999999999994</v>
      </c>
      <c r="P9" s="126">
        <v>-14.800000000000011</v>
      </c>
      <c r="Q9" s="127">
        <v>-27.900000000000006</v>
      </c>
      <c r="R9" s="126">
        <v>-17</v>
      </c>
      <c r="S9" s="126">
        <v>-19.699999999999989</v>
      </c>
      <c r="T9" s="127">
        <v>-39</v>
      </c>
      <c r="U9" s="126">
        <v>-53</v>
      </c>
      <c r="V9" s="126">
        <v>-55</v>
      </c>
      <c r="W9" s="127">
        <v>-108</v>
      </c>
      <c r="X9" s="126">
        <v>-60</v>
      </c>
      <c r="Y9" s="126">
        <v>-68</v>
      </c>
      <c r="Z9" s="127">
        <v>-128</v>
      </c>
      <c r="AA9" s="126">
        <v>-64</v>
      </c>
      <c r="AB9" s="126">
        <v>-67</v>
      </c>
      <c r="AC9" s="127">
        <v>-131</v>
      </c>
      <c r="AD9" s="127">
        <v>-68</v>
      </c>
    </row>
    <row r="10" spans="1:30" s="2" customFormat="1" ht="20.100000000000001" customHeight="1">
      <c r="A10" s="61" t="s">
        <v>115</v>
      </c>
      <c r="B10" s="44" t="s">
        <v>16</v>
      </c>
      <c r="C10" s="124">
        <v>2.3999999999999773</v>
      </c>
      <c r="D10" s="124">
        <v>-16.800000000000068</v>
      </c>
      <c r="E10" s="125">
        <v>-14.400000000000091</v>
      </c>
      <c r="F10" s="124">
        <v>20.099999999999966</v>
      </c>
      <c r="G10" s="124">
        <v>30.000000000000078</v>
      </c>
      <c r="H10" s="125">
        <v>50.100000000000044</v>
      </c>
      <c r="I10" s="124">
        <v>14.199999999999989</v>
      </c>
      <c r="J10" s="124">
        <v>23.09999999999998</v>
      </c>
      <c r="K10" s="125">
        <v>37.299999999999997</v>
      </c>
      <c r="L10" s="124">
        <v>43.699999999999996</v>
      </c>
      <c r="M10" s="124">
        <v>46.200000000000038</v>
      </c>
      <c r="N10" s="125">
        <v>89.900000000000034</v>
      </c>
      <c r="O10" s="124">
        <v>60.5</v>
      </c>
      <c r="P10" s="124">
        <v>51.499999999999972</v>
      </c>
      <c r="Q10" s="125">
        <v>111.99999999999997</v>
      </c>
      <c r="R10" s="124">
        <f t="shared" ref="R10:T10" si="11">SUM(R8:R9)</f>
        <v>57</v>
      </c>
      <c r="S10" s="124">
        <f t="shared" si="11"/>
        <v>35.899999999999977</v>
      </c>
      <c r="T10" s="125">
        <f t="shared" si="11"/>
        <v>96</v>
      </c>
      <c r="U10" s="124">
        <f t="shared" ref="U10:W10" si="12">SUM(U8:U9)</f>
        <v>47</v>
      </c>
      <c r="V10" s="124">
        <f t="shared" si="12"/>
        <v>59</v>
      </c>
      <c r="W10" s="125">
        <f t="shared" si="12"/>
        <v>106</v>
      </c>
      <c r="X10" s="124">
        <f t="shared" ref="X10" si="13">SUM(X8:X9)</f>
        <v>52</v>
      </c>
      <c r="Y10" s="124">
        <f t="shared" ref="Y10:Z10" si="14">SUM(Y8:Y9)</f>
        <v>49</v>
      </c>
      <c r="Z10" s="125">
        <f t="shared" si="14"/>
        <v>101</v>
      </c>
      <c r="AA10" s="124">
        <v>20</v>
      </c>
      <c r="AB10" s="124">
        <v>18</v>
      </c>
      <c r="AC10" s="125">
        <v>38</v>
      </c>
      <c r="AD10" s="125">
        <f t="shared" ref="AD10" si="15">SUM(AD8:AD9)</f>
        <v>49</v>
      </c>
    </row>
    <row r="11" spans="1:30" s="2" customFormat="1" ht="20.100000000000001" customHeight="1">
      <c r="A11" s="41"/>
      <c r="B11" s="69"/>
      <c r="C11" s="176"/>
      <c r="D11" s="176"/>
      <c r="E11" s="177"/>
      <c r="F11" s="176"/>
      <c r="G11" s="176"/>
      <c r="H11" s="177"/>
      <c r="I11" s="176"/>
      <c r="J11" s="176"/>
      <c r="K11" s="177"/>
      <c r="L11" s="176"/>
      <c r="M11" s="176"/>
      <c r="N11" s="177"/>
      <c r="O11" s="176"/>
      <c r="P11" s="176"/>
      <c r="Q11" s="177"/>
      <c r="R11" s="176"/>
      <c r="S11" s="176"/>
      <c r="T11" s="177"/>
      <c r="U11" s="197"/>
      <c r="V11" s="176"/>
      <c r="W11" s="177"/>
      <c r="X11" s="197"/>
      <c r="Y11" s="176"/>
      <c r="Z11" s="177"/>
      <c r="AA11" s="197"/>
      <c r="AB11" s="176"/>
      <c r="AC11" s="177"/>
      <c r="AD11" s="177"/>
    </row>
    <row r="12" spans="1:30" s="2" customFormat="1" ht="20.100000000000001" customHeight="1">
      <c r="A12" s="43" t="s">
        <v>160</v>
      </c>
      <c r="B12" s="66" t="s">
        <v>116</v>
      </c>
      <c r="C12" s="130">
        <v>30.299999999999997</v>
      </c>
      <c r="D12" s="130">
        <v>28</v>
      </c>
      <c r="E12" s="131">
        <v>58.3</v>
      </c>
      <c r="F12" s="130">
        <v>28.5</v>
      </c>
      <c r="G12" s="130">
        <v>26.2</v>
      </c>
      <c r="H12" s="131">
        <v>54.699999999999996</v>
      </c>
      <c r="I12" s="130">
        <v>23.6</v>
      </c>
      <c r="J12" s="130">
        <v>21</v>
      </c>
      <c r="K12" s="131">
        <v>44.6</v>
      </c>
      <c r="L12" s="130">
        <v>23.6</v>
      </c>
      <c r="M12" s="130">
        <v>24.5</v>
      </c>
      <c r="N12" s="131">
        <v>48.1</v>
      </c>
      <c r="O12" s="130">
        <v>26.299999999999997</v>
      </c>
      <c r="P12" s="130">
        <v>24.800000000000004</v>
      </c>
      <c r="Q12" s="131">
        <v>51.1</v>
      </c>
      <c r="R12" s="130">
        <v>24.799999999999997</v>
      </c>
      <c r="S12" s="130">
        <v>26</v>
      </c>
      <c r="T12" s="131">
        <v>50.8</v>
      </c>
      <c r="U12" s="130">
        <v>33.6</v>
      </c>
      <c r="V12" s="130">
        <v>34.624305</v>
      </c>
      <c r="W12" s="131">
        <v>68.224305000000001</v>
      </c>
      <c r="X12" s="130">
        <v>34.096000000000004</v>
      </c>
      <c r="Y12" s="130">
        <v>32.506999999999991</v>
      </c>
      <c r="Z12" s="131">
        <v>66.602999999999994</v>
      </c>
      <c r="AA12" s="130">
        <v>27.484999999999999</v>
      </c>
      <c r="AB12" s="130">
        <v>27.835999999999999</v>
      </c>
      <c r="AC12" s="131">
        <v>55.320999999999998</v>
      </c>
      <c r="AD12" s="131">
        <v>28.609000000000002</v>
      </c>
    </row>
    <row r="13" spans="1:30" s="2" customFormat="1" ht="12.75" customHeight="1">
      <c r="A13" s="43"/>
      <c r="B13" s="66"/>
      <c r="C13" s="18"/>
      <c r="D13" s="18"/>
      <c r="E13" s="19"/>
      <c r="F13" s="18"/>
    </row>
  </sheetData>
  <pageMargins left="0.31496062992125984" right="0.31496062992125984" top="1.0236220472440944" bottom="0.74803149606299213" header="0.31496062992125984" footer="0.31496062992125984"/>
  <pageSetup paperSize="9" scale="57" orientation="landscape" horizontalDpi="300" verticalDpi="300" r:id="rId1"/>
  <headerFooter>
    <oddHeader xml:space="preserve">&amp;L&amp;"FS Albert,Bold"&amp;20&amp;K01+000Aurizon Historical Financials&amp;R&amp;"Lucida Grande,Regular"&amp;K000000&amp;G
</oddHeader>
    <oddFooter>&amp;R&amp;"Lucida Grande,Regular"&amp;K000000
&amp;P</oddFooter>
  </headerFooter>
  <customProperties>
    <customPr name="_pios_id" r:id="rId2"/>
  </customProperties>
  <ignoredErrors>
    <ignoredError sqref="R8:W8 Y8 AD8" formula="1"/>
  </ignoredError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A282-BD71-47C0-A5C1-16C23624F357}">
  <sheetPr>
    <pageSetUpPr fitToPage="1"/>
  </sheetPr>
  <dimension ref="A1:AD7"/>
  <sheetViews>
    <sheetView showGridLines="0" showRuler="0" zoomScaleNormal="100" workbookViewId="0">
      <pane xSplit="2" ySplit="2" topLeftCell="C3" activePane="bottomRight" state="frozen"/>
      <selection activeCell="R26" sqref="R26"/>
      <selection pane="topRight" activeCell="R26" sqref="R26"/>
      <selection pane="bottomLeft" activeCell="R26" sqref="R26"/>
      <selection pane="bottomRight"/>
    </sheetView>
  </sheetViews>
  <sheetFormatPr defaultColWidth="8.7109375" defaultRowHeight="12.75"/>
  <cols>
    <col min="1" max="1" width="40.7109375" style="47" customWidth="1"/>
    <col min="2" max="2" width="10.7109375" style="72" customWidth="1"/>
    <col min="3" max="6" width="9.28515625" style="48" customWidth="1"/>
    <col min="7" max="30" width="9.28515625" style="46" customWidth="1"/>
    <col min="31" max="16384" width="8.7109375" style="46"/>
  </cols>
  <sheetData>
    <row r="1" spans="1:30" s="2" customFormat="1" ht="20.100000000000001" customHeight="1">
      <c r="A1" s="165" t="s">
        <v>190</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row>
    <row r="2" spans="1:30" s="2" customFormat="1" ht="20.100000000000001" customHeight="1">
      <c r="A2" s="30"/>
      <c r="B2" s="39"/>
      <c r="C2" s="32" t="s">
        <v>0</v>
      </c>
      <c r="D2" s="32" t="s">
        <v>1</v>
      </c>
      <c r="E2" s="32" t="s">
        <v>2</v>
      </c>
      <c r="F2" s="32" t="s">
        <v>3</v>
      </c>
      <c r="G2" s="32" t="s">
        <v>4</v>
      </c>
      <c r="H2" s="32" t="s">
        <v>5</v>
      </c>
      <c r="I2" s="32" t="s">
        <v>6</v>
      </c>
      <c r="J2" s="32" t="s">
        <v>7</v>
      </c>
      <c r="K2" s="32" t="s">
        <v>8</v>
      </c>
      <c r="L2" s="32" t="s">
        <v>9</v>
      </c>
      <c r="M2" s="32" t="s">
        <v>10</v>
      </c>
      <c r="N2" s="32" t="s">
        <v>11</v>
      </c>
      <c r="O2" s="32" t="s">
        <v>12</v>
      </c>
      <c r="P2" s="32" t="s">
        <v>13</v>
      </c>
      <c r="Q2" s="32" t="s">
        <v>14</v>
      </c>
      <c r="R2" s="32" t="s">
        <v>130</v>
      </c>
      <c r="S2" s="32" t="s">
        <v>132</v>
      </c>
      <c r="T2" s="32" t="s">
        <v>133</v>
      </c>
      <c r="U2" s="32" t="s">
        <v>134</v>
      </c>
      <c r="V2" s="32" t="s">
        <v>139</v>
      </c>
      <c r="W2" s="32" t="s">
        <v>138</v>
      </c>
      <c r="X2" s="32" t="s">
        <v>140</v>
      </c>
      <c r="Y2" s="32" t="s">
        <v>141</v>
      </c>
      <c r="Z2" s="32" t="s">
        <v>142</v>
      </c>
      <c r="AA2" s="32" t="s">
        <v>145</v>
      </c>
      <c r="AB2" s="32" t="s">
        <v>171</v>
      </c>
      <c r="AC2" s="32" t="s">
        <v>172</v>
      </c>
      <c r="AD2" s="32" t="s">
        <v>197</v>
      </c>
    </row>
    <row r="3" spans="1:30" s="2" customFormat="1" ht="20.100000000000001" customHeight="1">
      <c r="A3" s="49" t="s">
        <v>180</v>
      </c>
      <c r="B3" s="34" t="s">
        <v>16</v>
      </c>
      <c r="C3" s="126">
        <v>55</v>
      </c>
      <c r="D3" s="126">
        <v>52</v>
      </c>
      <c r="E3" s="127">
        <v>107</v>
      </c>
      <c r="F3" s="126">
        <v>40.799999999999997</v>
      </c>
      <c r="G3" s="126">
        <v>50</v>
      </c>
      <c r="H3" s="127">
        <v>90.8</v>
      </c>
      <c r="I3" s="126">
        <v>40.9</v>
      </c>
      <c r="J3" s="126">
        <v>41.29999999999999</v>
      </c>
      <c r="K3" s="127">
        <v>82.199999999999989</v>
      </c>
      <c r="L3" s="126">
        <v>13.9</v>
      </c>
      <c r="M3" s="126">
        <v>12.700000000000003</v>
      </c>
      <c r="N3" s="127">
        <v>40.700000000000003</v>
      </c>
      <c r="O3" s="126">
        <v>13.9</v>
      </c>
      <c r="P3" s="126">
        <v>18.5</v>
      </c>
      <c r="Q3" s="127">
        <v>32.4</v>
      </c>
      <c r="R3" s="126">
        <v>18</v>
      </c>
      <c r="S3" s="126">
        <v>28</v>
      </c>
      <c r="T3" s="127">
        <v>36</v>
      </c>
      <c r="U3" s="126">
        <v>6</v>
      </c>
      <c r="V3" s="126">
        <v>13</v>
      </c>
      <c r="W3" s="127">
        <v>19</v>
      </c>
      <c r="X3" s="126">
        <v>30</v>
      </c>
      <c r="Y3" s="126">
        <v>46</v>
      </c>
      <c r="Z3" s="127">
        <v>76</v>
      </c>
      <c r="AA3" s="126">
        <v>80</v>
      </c>
      <c r="AB3" s="126">
        <v>62</v>
      </c>
      <c r="AC3" s="127">
        <v>142</v>
      </c>
      <c r="AD3" s="127">
        <v>79</v>
      </c>
    </row>
    <row r="4" spans="1:30" s="2" customFormat="1" ht="20.100000000000001" customHeight="1">
      <c r="A4" s="43" t="s">
        <v>113</v>
      </c>
      <c r="B4" s="36" t="s">
        <v>16</v>
      </c>
      <c r="C4" s="124">
        <v>-51.4</v>
      </c>
      <c r="D4" s="124">
        <v>-47.300000000000004</v>
      </c>
      <c r="E4" s="125">
        <v>-98.7</v>
      </c>
      <c r="F4" s="124">
        <v>-42.099999999999994</v>
      </c>
      <c r="G4" s="124">
        <v>-57.600000000000009</v>
      </c>
      <c r="H4" s="125">
        <v>-99.7</v>
      </c>
      <c r="I4" s="124">
        <v>-57.599999999999994</v>
      </c>
      <c r="J4" s="124">
        <v>-38.5</v>
      </c>
      <c r="K4" s="125">
        <v>-96.1</v>
      </c>
      <c r="L4" s="124">
        <v>-31</v>
      </c>
      <c r="M4" s="124">
        <v>-46.6</v>
      </c>
      <c r="N4" s="125">
        <v>-97.7</v>
      </c>
      <c r="O4" s="124">
        <v>-31</v>
      </c>
      <c r="P4" s="124">
        <v>-41.199999999999989</v>
      </c>
      <c r="Q4" s="125">
        <v>-72.199999999999989</v>
      </c>
      <c r="R4" s="124">
        <v>-32</v>
      </c>
      <c r="S4" s="124">
        <v>-18</v>
      </c>
      <c r="T4" s="125">
        <v>-46</v>
      </c>
      <c r="U4" s="124">
        <v>-26</v>
      </c>
      <c r="V4" s="124">
        <v>-47</v>
      </c>
      <c r="W4" s="125">
        <v>-73</v>
      </c>
      <c r="X4" s="124">
        <v>-64</v>
      </c>
      <c r="Y4" s="124">
        <v>-75</v>
      </c>
      <c r="Z4" s="125">
        <v>-139</v>
      </c>
      <c r="AA4" s="124">
        <v>-109</v>
      </c>
      <c r="AB4" s="124">
        <v>-109</v>
      </c>
      <c r="AC4" s="125">
        <v>-218</v>
      </c>
      <c r="AD4" s="125">
        <v>-119</v>
      </c>
    </row>
    <row r="5" spans="1:30" s="2" customFormat="1" ht="20.100000000000001" customHeight="1">
      <c r="A5" s="49" t="s">
        <v>114</v>
      </c>
      <c r="B5" s="34" t="s">
        <v>16</v>
      </c>
      <c r="C5" s="126">
        <v>3.6000000000000014</v>
      </c>
      <c r="D5" s="126">
        <v>4.6999999999999957</v>
      </c>
      <c r="E5" s="127">
        <v>8.2999999999999972</v>
      </c>
      <c r="F5" s="126">
        <v>-1.2999999999999972</v>
      </c>
      <c r="G5" s="126">
        <v>-7.6000000000000085</v>
      </c>
      <c r="H5" s="127">
        <v>-8.9000000000000057</v>
      </c>
      <c r="I5" s="126">
        <v>-16.699999999999996</v>
      </c>
      <c r="J5" s="126">
        <v>2.7999999999999901</v>
      </c>
      <c r="K5" s="127">
        <v>-13.900000000000006</v>
      </c>
      <c r="L5" s="126">
        <v>-17.100000000000001</v>
      </c>
      <c r="M5" s="126">
        <v>-33.9</v>
      </c>
      <c r="N5" s="127">
        <v>-57</v>
      </c>
      <c r="O5" s="126">
        <v>-17.100000000000001</v>
      </c>
      <c r="P5" s="126">
        <v>-22.699999999999989</v>
      </c>
      <c r="Q5" s="127">
        <v>-39.79999999999999</v>
      </c>
      <c r="R5" s="126">
        <f t="shared" ref="R5:T5" si="0">SUM(R3:R4)</f>
        <v>-14</v>
      </c>
      <c r="S5" s="126">
        <f t="shared" si="0"/>
        <v>10</v>
      </c>
      <c r="T5" s="127">
        <f t="shared" si="0"/>
        <v>-10</v>
      </c>
      <c r="U5" s="126">
        <f t="shared" ref="U5:W5" si="1">SUM(U3:U4)</f>
        <v>-20</v>
      </c>
      <c r="V5" s="126">
        <f t="shared" si="1"/>
        <v>-34</v>
      </c>
      <c r="W5" s="127">
        <f t="shared" si="1"/>
        <v>-54</v>
      </c>
      <c r="X5" s="126">
        <f t="shared" ref="X5" si="2">SUM(X3:X4)</f>
        <v>-34</v>
      </c>
      <c r="Y5" s="126">
        <f t="shared" ref="Y5" si="3">SUM(Y3:Y4)</f>
        <v>-29</v>
      </c>
      <c r="Z5" s="127">
        <f t="shared" ref="Z5" si="4">SUM(Z3:Z4)</f>
        <v>-63</v>
      </c>
      <c r="AA5" s="126">
        <v>-29</v>
      </c>
      <c r="AB5" s="126">
        <v>-47</v>
      </c>
      <c r="AC5" s="127">
        <v>-76</v>
      </c>
      <c r="AD5" s="127">
        <f t="shared" ref="AD5" si="5">SUM(AD3:AD4)</f>
        <v>-40</v>
      </c>
    </row>
    <row r="6" spans="1:30" s="2" customFormat="1" ht="20.100000000000001" customHeight="1">
      <c r="A6" s="43" t="s">
        <v>148</v>
      </c>
      <c r="B6" s="36" t="s">
        <v>16</v>
      </c>
      <c r="C6" s="124">
        <v>-5.4</v>
      </c>
      <c r="D6" s="124">
        <v>-5.2000000000000011</v>
      </c>
      <c r="E6" s="125">
        <v>-10.600000000000001</v>
      </c>
      <c r="F6" s="124">
        <v>-4.5</v>
      </c>
      <c r="G6" s="124">
        <v>-5.2999999999999989</v>
      </c>
      <c r="H6" s="125">
        <v>-9.7999999999999989</v>
      </c>
      <c r="I6" s="124">
        <v>-4.6999999999999993</v>
      </c>
      <c r="J6" s="124">
        <v>-5.0999999999999979</v>
      </c>
      <c r="K6" s="125">
        <v>-9.7999999999999972</v>
      </c>
      <c r="L6" s="124">
        <v>-1.3999999999999986</v>
      </c>
      <c r="M6" s="124">
        <v>-0.29999999999999716</v>
      </c>
      <c r="N6" s="125">
        <v>-3.2999999999999972</v>
      </c>
      <c r="O6" s="124">
        <v>-1.3999999999999986</v>
      </c>
      <c r="P6" s="124">
        <v>-1.4000000000000057</v>
      </c>
      <c r="Q6" s="125">
        <v>-2.8000000000000043</v>
      </c>
      <c r="R6" s="124">
        <v>-2</v>
      </c>
      <c r="S6" s="124">
        <v>-1</v>
      </c>
      <c r="T6" s="125">
        <v>0</v>
      </c>
      <c r="U6" s="124">
        <v>-2</v>
      </c>
      <c r="V6" s="124">
        <v>-1</v>
      </c>
      <c r="W6" s="125">
        <v>-3</v>
      </c>
      <c r="X6" s="124">
        <v>-4</v>
      </c>
      <c r="Y6" s="124">
        <v>-9</v>
      </c>
      <c r="Z6" s="125">
        <v>-13</v>
      </c>
      <c r="AA6" s="124">
        <v>-10</v>
      </c>
      <c r="AB6" s="124">
        <v>-10</v>
      </c>
      <c r="AC6" s="125">
        <v>-20</v>
      </c>
      <c r="AD6" s="125">
        <v>-12</v>
      </c>
    </row>
    <row r="7" spans="1:30" s="2" customFormat="1" ht="20.100000000000001" customHeight="1">
      <c r="A7" s="49" t="s">
        <v>115</v>
      </c>
      <c r="B7" s="34" t="s">
        <v>16</v>
      </c>
      <c r="C7" s="126">
        <v>-1.7999999999999989</v>
      </c>
      <c r="D7" s="126">
        <v>-0.50000000000000533</v>
      </c>
      <c r="E7" s="127">
        <v>-2.3000000000000043</v>
      </c>
      <c r="F7" s="126">
        <v>-5.7999999999999972</v>
      </c>
      <c r="G7" s="126">
        <v>-12.900000000000007</v>
      </c>
      <c r="H7" s="127">
        <v>-18.700000000000003</v>
      </c>
      <c r="I7" s="126">
        <v>-21.399999999999995</v>
      </c>
      <c r="J7" s="126">
        <v>-2.3000000000000078</v>
      </c>
      <c r="K7" s="127">
        <v>-23.700000000000003</v>
      </c>
      <c r="L7" s="126">
        <v>-18.5</v>
      </c>
      <c r="M7" s="126">
        <v>-34.199999999999996</v>
      </c>
      <c r="N7" s="127">
        <v>-60.3</v>
      </c>
      <c r="O7" s="126">
        <v>-18.5</v>
      </c>
      <c r="P7" s="126">
        <v>-24.099999999999994</v>
      </c>
      <c r="Q7" s="127">
        <v>-42.599999999999994</v>
      </c>
      <c r="R7" s="126">
        <f t="shared" ref="R7:T7" si="6">SUM(R5:R6)</f>
        <v>-16</v>
      </c>
      <c r="S7" s="126">
        <f t="shared" si="6"/>
        <v>9</v>
      </c>
      <c r="T7" s="127">
        <f t="shared" si="6"/>
        <v>-10</v>
      </c>
      <c r="U7" s="126">
        <f t="shared" ref="U7:W7" si="7">SUM(U5:U6)</f>
        <v>-22</v>
      </c>
      <c r="V7" s="126">
        <f t="shared" si="7"/>
        <v>-35</v>
      </c>
      <c r="W7" s="127">
        <f t="shared" si="7"/>
        <v>-57</v>
      </c>
      <c r="X7" s="126">
        <f t="shared" ref="X7" si="8">SUM(X5:X6)</f>
        <v>-38</v>
      </c>
      <c r="Y7" s="126">
        <f t="shared" ref="Y7" si="9">SUM(Y5:Y6)</f>
        <v>-38</v>
      </c>
      <c r="Z7" s="127">
        <f t="shared" ref="Z7" si="10">SUM(Z5:Z6)</f>
        <v>-76</v>
      </c>
      <c r="AA7" s="126">
        <v>-39</v>
      </c>
      <c r="AB7" s="126">
        <v>-57</v>
      </c>
      <c r="AC7" s="127">
        <v>-96</v>
      </c>
      <c r="AD7" s="127">
        <f t="shared" ref="AD7" si="11">SUM(AD5:AD6)</f>
        <v>-52</v>
      </c>
    </row>
  </sheetData>
  <pageMargins left="0.31496062992125984" right="0.31496062992125984" top="1.0236220472440944" bottom="0.74803149606299213" header="0.31496062992125984" footer="0.31496062992125984"/>
  <pageSetup paperSize="9" scale="60" orientation="landscape" horizontalDpi="300" verticalDpi="300" r:id="rId1"/>
  <headerFooter>
    <oddHeader xml:space="preserve">&amp;L&amp;"FS Albert,Bold"&amp;20&amp;K01+000Aurizon Historical Financials&amp;R&amp;"Lucida Grande,Regular"&amp;K000000&amp;G
</oddHeader>
    <oddFooter>&amp;R&amp;"Lucida Grande,Regular"&amp;K000000
&amp;P</oddFooter>
  </headerFooter>
  <customProperties>
    <customPr name="_pios_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4BDF-1CBC-42EB-96CC-FDFBF9C56DF9}">
  <sheetPr>
    <pageSetUpPr fitToPage="1"/>
  </sheetPr>
  <dimension ref="A1:AD14"/>
  <sheetViews>
    <sheetView showGridLines="0" showRuler="0" zoomScaleNormal="100" workbookViewId="0">
      <pane xSplit="2" ySplit="2" topLeftCell="C3" activePane="bottomRight" state="frozen"/>
      <selection activeCell="R26" sqref="R26"/>
      <selection pane="topRight" activeCell="R26" sqref="R26"/>
      <selection pane="bottomLeft" activeCell="R26" sqref="R26"/>
      <selection pane="bottomRight"/>
    </sheetView>
  </sheetViews>
  <sheetFormatPr defaultColWidth="8.7109375" defaultRowHeight="12"/>
  <cols>
    <col min="1" max="1" width="45.7109375" style="29" customWidth="1"/>
    <col min="2" max="2" width="10.7109375" style="23" customWidth="1"/>
    <col min="3" max="5" width="9.28515625" style="2" customWidth="1"/>
    <col min="6" max="6" width="9.28515625" style="24" customWidth="1"/>
    <col min="7" max="30" width="9.28515625" style="2" customWidth="1"/>
    <col min="31" max="16384" width="8.7109375" style="2"/>
  </cols>
  <sheetData>
    <row r="1" spans="1:30" ht="20.100000000000001" customHeight="1">
      <c r="A1" s="165" t="s">
        <v>50</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row>
    <row r="2" spans="1:30" ht="20.100000000000001" customHeight="1">
      <c r="A2" s="30"/>
      <c r="B2" s="31"/>
      <c r="C2" s="32" t="s">
        <v>0</v>
      </c>
      <c r="D2" s="32" t="s">
        <v>1</v>
      </c>
      <c r="E2" s="32" t="s">
        <v>2</v>
      </c>
      <c r="F2" s="32" t="s">
        <v>3</v>
      </c>
      <c r="G2" s="32" t="s">
        <v>4</v>
      </c>
      <c r="H2" s="32" t="s">
        <v>5</v>
      </c>
      <c r="I2" s="32" t="s">
        <v>6</v>
      </c>
      <c r="J2" s="32" t="s">
        <v>7</v>
      </c>
      <c r="K2" s="32" t="s">
        <v>8</v>
      </c>
      <c r="L2" s="32" t="s">
        <v>9</v>
      </c>
      <c r="M2" s="32" t="s">
        <v>10</v>
      </c>
      <c r="N2" s="32" t="s">
        <v>11</v>
      </c>
      <c r="O2" s="32" t="s">
        <v>12</v>
      </c>
      <c r="P2" s="32" t="s">
        <v>13</v>
      </c>
      <c r="Q2" s="32" t="s">
        <v>14</v>
      </c>
      <c r="R2" s="32" t="s">
        <v>130</v>
      </c>
      <c r="S2" s="32" t="s">
        <v>132</v>
      </c>
      <c r="T2" s="32" t="s">
        <v>133</v>
      </c>
      <c r="U2" s="32" t="s">
        <v>134</v>
      </c>
      <c r="V2" s="32" t="s">
        <v>139</v>
      </c>
      <c r="W2" s="32" t="s">
        <v>138</v>
      </c>
      <c r="X2" s="32" t="s">
        <v>140</v>
      </c>
      <c r="Y2" s="32" t="s">
        <v>141</v>
      </c>
      <c r="Z2" s="32" t="s">
        <v>142</v>
      </c>
      <c r="AA2" s="32" t="s">
        <v>145</v>
      </c>
      <c r="AB2" s="32" t="s">
        <v>171</v>
      </c>
      <c r="AC2" s="32" t="s">
        <v>172</v>
      </c>
      <c r="AD2" s="32" t="s">
        <v>197</v>
      </c>
    </row>
    <row r="3" spans="1:30" ht="20.100000000000001" customHeight="1">
      <c r="A3" s="33" t="s">
        <v>180</v>
      </c>
      <c r="B3" s="34" t="s">
        <v>16</v>
      </c>
      <c r="C3" s="118">
        <v>1621.2</v>
      </c>
      <c r="D3" s="118">
        <v>1521.3</v>
      </c>
      <c r="E3" s="119">
        <v>3142.5</v>
      </c>
      <c r="F3" s="118">
        <v>1565.3</v>
      </c>
      <c r="G3" s="118">
        <v>1613.7</v>
      </c>
      <c r="H3" s="119">
        <v>3179</v>
      </c>
      <c r="I3" s="118">
        <v>1455.3999999999999</v>
      </c>
      <c r="J3" s="118">
        <v>1452.2</v>
      </c>
      <c r="K3" s="119">
        <v>2907.6</v>
      </c>
      <c r="L3" s="118">
        <v>1634.2</v>
      </c>
      <c r="M3" s="118">
        <v>1535.8</v>
      </c>
      <c r="N3" s="119">
        <v>3170</v>
      </c>
      <c r="O3" s="118">
        <v>1498.3999999999999</v>
      </c>
      <c r="P3" s="118">
        <v>1529.1</v>
      </c>
      <c r="Q3" s="119">
        <v>3027.5</v>
      </c>
      <c r="R3" s="118">
        <v>1515</v>
      </c>
      <c r="S3" s="118">
        <v>1560.1000000000001</v>
      </c>
      <c r="T3" s="119">
        <v>3075</v>
      </c>
      <c r="U3" s="118">
        <v>1694</v>
      </c>
      <c r="V3" s="118">
        <v>1817</v>
      </c>
      <c r="W3" s="119">
        <v>3511</v>
      </c>
      <c r="X3" s="118">
        <v>1972</v>
      </c>
      <c r="Y3" s="118">
        <v>1872</v>
      </c>
      <c r="Z3" s="119">
        <v>3844</v>
      </c>
      <c r="AA3" s="118">
        <v>2060</v>
      </c>
      <c r="AB3" s="118">
        <v>1929</v>
      </c>
      <c r="AC3" s="119">
        <v>3989</v>
      </c>
      <c r="AD3" s="119">
        <v>2104</v>
      </c>
    </row>
    <row r="4" spans="1:30" ht="20.100000000000001" customHeight="1">
      <c r="A4" s="9" t="s">
        <v>51</v>
      </c>
      <c r="B4" s="10" t="s">
        <v>16</v>
      </c>
      <c r="C4" s="120">
        <v>-398.6</v>
      </c>
      <c r="D4" s="120">
        <v>-435</v>
      </c>
      <c r="E4" s="121">
        <v>-833.59999999999991</v>
      </c>
      <c r="F4" s="120">
        <v>-401.4</v>
      </c>
      <c r="G4" s="120">
        <v>-390.79999999999995</v>
      </c>
      <c r="H4" s="121">
        <v>-792.19999999999993</v>
      </c>
      <c r="I4" s="120">
        <v>-372.5</v>
      </c>
      <c r="J4" s="120">
        <v>-360.20000000000005</v>
      </c>
      <c r="K4" s="121">
        <v>-732.7</v>
      </c>
      <c r="L4" s="120">
        <v>-374.79999999999995</v>
      </c>
      <c r="M4" s="120">
        <v>-404.4</v>
      </c>
      <c r="N4" s="121">
        <v>-779.2</v>
      </c>
      <c r="O4" s="120">
        <v>-332.2</v>
      </c>
      <c r="P4" s="120">
        <v>-352</v>
      </c>
      <c r="Q4" s="121">
        <v>-684.2</v>
      </c>
      <c r="R4" s="120">
        <v>-361</v>
      </c>
      <c r="S4" s="120">
        <v>-391</v>
      </c>
      <c r="T4" s="121">
        <v>-752</v>
      </c>
      <c r="U4" s="120">
        <v>-538</v>
      </c>
      <c r="V4" s="120">
        <v>-549</v>
      </c>
      <c r="W4" s="121">
        <v>-1087</v>
      </c>
      <c r="X4" s="120">
        <v>-578</v>
      </c>
      <c r="Y4" s="120">
        <v>-541</v>
      </c>
      <c r="Z4" s="121">
        <v>-1119</v>
      </c>
      <c r="AA4" s="120">
        <v>-592</v>
      </c>
      <c r="AB4" s="120">
        <v>-547</v>
      </c>
      <c r="AC4" s="121">
        <v>-1139</v>
      </c>
      <c r="AD4" s="121">
        <v>-610</v>
      </c>
    </row>
    <row r="5" spans="1:30" ht="20.100000000000001" customHeight="1">
      <c r="A5" s="12" t="s">
        <v>52</v>
      </c>
      <c r="B5" s="8" t="s">
        <v>16</v>
      </c>
      <c r="C5" s="118">
        <v>-469.3</v>
      </c>
      <c r="D5" s="118">
        <v>-423.3</v>
      </c>
      <c r="E5" s="119">
        <v>-892.6</v>
      </c>
      <c r="F5" s="118">
        <v>-387.3</v>
      </c>
      <c r="G5" s="118">
        <v>-367.89999999999992</v>
      </c>
      <c r="H5" s="119">
        <v>-755.19999999999993</v>
      </c>
      <c r="I5" s="118">
        <v>-385.7</v>
      </c>
      <c r="J5" s="118">
        <v>-392.90000000000003</v>
      </c>
      <c r="K5" s="119">
        <v>-778.6</v>
      </c>
      <c r="L5" s="118">
        <v>-409.8</v>
      </c>
      <c r="M5" s="118">
        <v>-381.8</v>
      </c>
      <c r="N5" s="119">
        <v>-791.6</v>
      </c>
      <c r="O5" s="118">
        <v>-422.29999999999995</v>
      </c>
      <c r="P5" s="118">
        <v>-418.4</v>
      </c>
      <c r="Q5" s="119">
        <v>-840.7</v>
      </c>
      <c r="R5" s="118">
        <v>-423</v>
      </c>
      <c r="S5" s="118">
        <v>-430</v>
      </c>
      <c r="T5" s="119">
        <v>-853</v>
      </c>
      <c r="U5" s="118">
        <v>-472</v>
      </c>
      <c r="V5" s="118">
        <v>-505</v>
      </c>
      <c r="W5" s="119">
        <v>-977</v>
      </c>
      <c r="X5" s="118">
        <v>-539</v>
      </c>
      <c r="Y5" s="118">
        <v>-547</v>
      </c>
      <c r="Z5" s="119">
        <v>-1086</v>
      </c>
      <c r="AA5" s="118">
        <v>-587</v>
      </c>
      <c r="AB5" s="118">
        <v>-581</v>
      </c>
      <c r="AC5" s="119">
        <v>-1168</v>
      </c>
      <c r="AD5" s="119">
        <v>-598</v>
      </c>
    </row>
    <row r="6" spans="1:30" ht="20.100000000000001" customHeight="1">
      <c r="A6" s="35" t="s">
        <v>148</v>
      </c>
      <c r="B6" s="36" t="s">
        <v>16</v>
      </c>
      <c r="C6" s="122">
        <v>-277.3</v>
      </c>
      <c r="D6" s="122">
        <v>-290</v>
      </c>
      <c r="E6" s="123">
        <v>-567.30000000000007</v>
      </c>
      <c r="F6" s="122">
        <v>-259</v>
      </c>
      <c r="G6" s="122">
        <v>-266.5</v>
      </c>
      <c r="H6" s="123">
        <v>-525.5</v>
      </c>
      <c r="I6" s="122">
        <v>-265.69999999999993</v>
      </c>
      <c r="J6" s="122">
        <v>-276.90000000000009</v>
      </c>
      <c r="K6" s="123">
        <v>-542.6</v>
      </c>
      <c r="L6" s="122">
        <v>-275.59999999999997</v>
      </c>
      <c r="M6" s="122">
        <v>-283.00000000000006</v>
      </c>
      <c r="N6" s="123">
        <v>-558.6</v>
      </c>
      <c r="O6" s="122">
        <v>-284.10000000000002</v>
      </c>
      <c r="P6" s="122">
        <v>-295</v>
      </c>
      <c r="Q6" s="123">
        <v>-579.1</v>
      </c>
      <c r="R6" s="122">
        <v>-293</v>
      </c>
      <c r="S6" s="122">
        <v>-300</v>
      </c>
      <c r="T6" s="123">
        <v>-592</v>
      </c>
      <c r="U6" s="122">
        <v>-328</v>
      </c>
      <c r="V6" s="122">
        <v>-338</v>
      </c>
      <c r="W6" s="123">
        <v>-666</v>
      </c>
      <c r="X6" s="122">
        <v>-342</v>
      </c>
      <c r="Y6" s="122">
        <v>-365</v>
      </c>
      <c r="Z6" s="123">
        <v>-707</v>
      </c>
      <c r="AA6" s="122">
        <v>-359</v>
      </c>
      <c r="AB6" s="122">
        <v>-373</v>
      </c>
      <c r="AC6" s="123">
        <v>-732</v>
      </c>
      <c r="AD6" s="123">
        <v>-366</v>
      </c>
    </row>
    <row r="7" spans="1:30" ht="20.100000000000001" customHeight="1">
      <c r="A7" s="12" t="s">
        <v>53</v>
      </c>
      <c r="B7" s="8" t="s">
        <v>16</v>
      </c>
      <c r="C7" s="118">
        <v>-120.50000000000003</v>
      </c>
      <c r="D7" s="118">
        <v>-604.10000000000014</v>
      </c>
      <c r="E7" s="119">
        <v>-724.60000000000014</v>
      </c>
      <c r="F7" s="118">
        <v>-32.300000000000011</v>
      </c>
      <c r="G7" s="118">
        <v>-107.49999999999997</v>
      </c>
      <c r="H7" s="119">
        <v>-139.79999999999998</v>
      </c>
      <c r="I7" s="118">
        <v>-25.499999999999996</v>
      </c>
      <c r="J7" s="118">
        <v>0.79999999999999361</v>
      </c>
      <c r="K7" s="119">
        <v>-24.700000000000003</v>
      </c>
      <c r="L7" s="118">
        <v>-13</v>
      </c>
      <c r="M7" s="118">
        <v>-13.2</v>
      </c>
      <c r="N7" s="119">
        <v>-26.2</v>
      </c>
      <c r="O7" s="118">
        <v>-5.6000000000000005</v>
      </c>
      <c r="P7" s="118">
        <v>-6.5999999999999988</v>
      </c>
      <c r="Q7" s="119">
        <v>-12.2</v>
      </c>
      <c r="R7" s="118">
        <v>-4</v>
      </c>
      <c r="S7" s="118">
        <v>-13</v>
      </c>
      <c r="T7" s="119">
        <v>-17</v>
      </c>
      <c r="U7" s="118">
        <v>-58</v>
      </c>
      <c r="V7" s="118">
        <v>-10</v>
      </c>
      <c r="W7" s="119">
        <v>-68</v>
      </c>
      <c r="X7" s="118">
        <v>-8</v>
      </c>
      <c r="Y7" s="118">
        <v>-7</v>
      </c>
      <c r="Z7" s="119">
        <v>-15</v>
      </c>
      <c r="AA7" s="118">
        <v>-30</v>
      </c>
      <c r="AB7" s="118">
        <v>-119</v>
      </c>
      <c r="AC7" s="119">
        <v>-149</v>
      </c>
      <c r="AD7" s="119">
        <v>-8</v>
      </c>
    </row>
    <row r="8" spans="1:30" ht="20.100000000000001" customHeight="1">
      <c r="A8" s="37" t="s">
        <v>54</v>
      </c>
      <c r="B8" s="38" t="s">
        <v>16</v>
      </c>
      <c r="C8" s="120">
        <v>355.49999999999989</v>
      </c>
      <c r="D8" s="120">
        <v>-231.10000000000014</v>
      </c>
      <c r="E8" s="121">
        <v>124.39999999999998</v>
      </c>
      <c r="F8" s="120">
        <v>485.30000000000013</v>
      </c>
      <c r="G8" s="120">
        <v>481.00000000000028</v>
      </c>
      <c r="H8" s="121">
        <v>966.30000000000041</v>
      </c>
      <c r="I8" s="120">
        <v>405.99999999999989</v>
      </c>
      <c r="J8" s="120">
        <v>422.99999999999983</v>
      </c>
      <c r="K8" s="121">
        <v>828.99999999999966</v>
      </c>
      <c r="L8" s="120">
        <v>561.00000000000023</v>
      </c>
      <c r="M8" s="120">
        <v>453.40000000000009</v>
      </c>
      <c r="N8" s="121">
        <v>1014.4000000000003</v>
      </c>
      <c r="O8" s="120">
        <v>454.19999999999982</v>
      </c>
      <c r="P8" s="120">
        <v>457.0999999999998</v>
      </c>
      <c r="Q8" s="121">
        <v>911.30000000000007</v>
      </c>
      <c r="R8" s="120">
        <v>434</v>
      </c>
      <c r="S8" s="120">
        <v>426.10000000000014</v>
      </c>
      <c r="T8" s="121">
        <v>861</v>
      </c>
      <c r="U8" s="120">
        <v>298</v>
      </c>
      <c r="V8" s="120">
        <v>415</v>
      </c>
      <c r="W8" s="121">
        <v>713</v>
      </c>
      <c r="X8" s="120">
        <v>505</v>
      </c>
      <c r="Y8" s="120">
        <v>412</v>
      </c>
      <c r="Z8" s="121">
        <v>917</v>
      </c>
      <c r="AA8" s="120">
        <v>492</v>
      </c>
      <c r="AB8" s="120">
        <v>309</v>
      </c>
      <c r="AC8" s="121">
        <v>801</v>
      </c>
      <c r="AD8" s="121">
        <f>SUM(AD3:AD7)</f>
        <v>522</v>
      </c>
    </row>
    <row r="9" spans="1:30" ht="20.100000000000001" customHeight="1">
      <c r="A9" s="12" t="s">
        <v>55</v>
      </c>
      <c r="B9" s="8" t="s">
        <v>16</v>
      </c>
      <c r="C9" s="118">
        <v>1.7</v>
      </c>
      <c r="D9" s="118">
        <v>0.99999999999999978</v>
      </c>
      <c r="E9" s="119">
        <v>2.6999999999999997</v>
      </c>
      <c r="F9" s="118">
        <v>1.1000000000000001</v>
      </c>
      <c r="G9" s="118">
        <v>2.1999999999999997</v>
      </c>
      <c r="H9" s="119">
        <v>3.3</v>
      </c>
      <c r="I9" s="118">
        <v>1.3</v>
      </c>
      <c r="J9" s="118">
        <v>1.5999999999999999</v>
      </c>
      <c r="K9" s="119">
        <v>2.9</v>
      </c>
      <c r="L9" s="118">
        <v>1.3</v>
      </c>
      <c r="M9" s="118">
        <v>1.2</v>
      </c>
      <c r="N9" s="119">
        <v>2.5</v>
      </c>
      <c r="O9" s="118">
        <v>3.2</v>
      </c>
      <c r="P9" s="118">
        <v>0.89999999999999947</v>
      </c>
      <c r="Q9" s="119">
        <v>4.0999999999999996</v>
      </c>
      <c r="R9" s="118">
        <v>1</v>
      </c>
      <c r="S9" s="118">
        <v>1</v>
      </c>
      <c r="T9" s="119">
        <v>2</v>
      </c>
      <c r="U9" s="118">
        <v>2</v>
      </c>
      <c r="V9" s="118">
        <v>1</v>
      </c>
      <c r="W9" s="119">
        <v>3</v>
      </c>
      <c r="X9" s="118">
        <v>2</v>
      </c>
      <c r="Y9" s="118">
        <v>7</v>
      </c>
      <c r="Z9" s="119">
        <v>9</v>
      </c>
      <c r="AA9" s="118">
        <v>4</v>
      </c>
      <c r="AB9" s="118">
        <v>7</v>
      </c>
      <c r="AC9" s="119">
        <v>11</v>
      </c>
      <c r="AD9" s="119">
        <v>2</v>
      </c>
    </row>
    <row r="10" spans="1:30" ht="20.100000000000001" customHeight="1">
      <c r="A10" s="9" t="s">
        <v>56</v>
      </c>
      <c r="B10" s="10" t="s">
        <v>16</v>
      </c>
      <c r="C10" s="120">
        <v>-93.8</v>
      </c>
      <c r="D10" s="120">
        <v>-87.500000000000014</v>
      </c>
      <c r="E10" s="121">
        <v>-181.3</v>
      </c>
      <c r="F10" s="120">
        <v>-81.900000000000006</v>
      </c>
      <c r="G10" s="120">
        <v>-86.4</v>
      </c>
      <c r="H10" s="121">
        <v>-168.3</v>
      </c>
      <c r="I10" s="120">
        <v>-82.2</v>
      </c>
      <c r="J10" s="120">
        <v>-67.8</v>
      </c>
      <c r="K10" s="121">
        <v>-150</v>
      </c>
      <c r="L10" s="120">
        <v>-72.7</v>
      </c>
      <c r="M10" s="120">
        <v>-78.3</v>
      </c>
      <c r="N10" s="121">
        <v>-151</v>
      </c>
      <c r="O10" s="120">
        <v>-76.5</v>
      </c>
      <c r="P10" s="120">
        <v>-72.900000000000006</v>
      </c>
      <c r="Q10" s="121">
        <v>-149.4</v>
      </c>
      <c r="R10" s="120">
        <v>-65</v>
      </c>
      <c r="S10" s="120">
        <v>-62</v>
      </c>
      <c r="T10" s="121">
        <v>-127</v>
      </c>
      <c r="U10" s="120">
        <v>-104</v>
      </c>
      <c r="V10" s="120">
        <v>-129</v>
      </c>
      <c r="W10" s="121">
        <v>-233</v>
      </c>
      <c r="X10" s="120">
        <v>-166</v>
      </c>
      <c r="Y10" s="120">
        <v>-176</v>
      </c>
      <c r="Z10" s="121">
        <v>-342</v>
      </c>
      <c r="AA10" s="120">
        <v>-169</v>
      </c>
      <c r="AB10" s="120">
        <v>-187</v>
      </c>
      <c r="AC10" s="121">
        <v>-356</v>
      </c>
      <c r="AD10" s="121">
        <v>-184</v>
      </c>
    </row>
    <row r="11" spans="1:30" ht="20.100000000000001" customHeight="1">
      <c r="A11" s="12" t="s">
        <v>149</v>
      </c>
      <c r="B11" s="8" t="s">
        <v>16</v>
      </c>
      <c r="C11" s="118">
        <v>-92.1</v>
      </c>
      <c r="D11" s="118">
        <v>-86.500000000000014</v>
      </c>
      <c r="E11" s="119">
        <v>-178.60000000000002</v>
      </c>
      <c r="F11" s="118">
        <v>-80.800000000000011</v>
      </c>
      <c r="G11" s="118">
        <v>-84.199999999999989</v>
      </c>
      <c r="H11" s="119">
        <v>-165</v>
      </c>
      <c r="I11" s="118">
        <v>-80.900000000000006</v>
      </c>
      <c r="J11" s="118">
        <v>-66.2</v>
      </c>
      <c r="K11" s="119">
        <v>-147.1</v>
      </c>
      <c r="L11" s="118">
        <v>-71.400000000000006</v>
      </c>
      <c r="M11" s="118">
        <v>-77.099999999999994</v>
      </c>
      <c r="N11" s="119">
        <v>-148.5</v>
      </c>
      <c r="O11" s="118">
        <v>-73.3</v>
      </c>
      <c r="P11" s="118">
        <v>-72</v>
      </c>
      <c r="Q11" s="119">
        <v>-145.30000000000001</v>
      </c>
      <c r="R11" s="118">
        <v>-64</v>
      </c>
      <c r="S11" s="118">
        <v>-61</v>
      </c>
      <c r="T11" s="119">
        <v>-125</v>
      </c>
      <c r="U11" s="118">
        <v>-102</v>
      </c>
      <c r="V11" s="118">
        <v>-128</v>
      </c>
      <c r="W11" s="119">
        <v>-230</v>
      </c>
      <c r="X11" s="118">
        <v>-164</v>
      </c>
      <c r="Y11" s="118">
        <v>-169</v>
      </c>
      <c r="Z11" s="119">
        <v>-333</v>
      </c>
      <c r="AA11" s="118">
        <v>-165</v>
      </c>
      <c r="AB11" s="118">
        <v>-180</v>
      </c>
      <c r="AC11" s="119">
        <v>-345</v>
      </c>
      <c r="AD11" s="119">
        <f>SUM(AD9:AD10)</f>
        <v>-182</v>
      </c>
    </row>
    <row r="12" spans="1:30" ht="20.100000000000001" customHeight="1">
      <c r="A12" s="37" t="s">
        <v>57</v>
      </c>
      <c r="B12" s="38" t="s">
        <v>16</v>
      </c>
      <c r="C12" s="120">
        <v>263.39999999999986</v>
      </c>
      <c r="D12" s="120">
        <v>-317.60000000000014</v>
      </c>
      <c r="E12" s="121">
        <v>-54.200000000000031</v>
      </c>
      <c r="F12" s="120">
        <v>404.50000000000011</v>
      </c>
      <c r="G12" s="120">
        <v>396.8000000000003</v>
      </c>
      <c r="H12" s="121">
        <v>801.30000000000041</v>
      </c>
      <c r="I12" s="120">
        <v>325.09999999999991</v>
      </c>
      <c r="J12" s="120">
        <v>356.79999999999984</v>
      </c>
      <c r="K12" s="121">
        <v>681.89999999999964</v>
      </c>
      <c r="L12" s="120">
        <v>489.60000000000019</v>
      </c>
      <c r="M12" s="120">
        <v>376.30000000000007</v>
      </c>
      <c r="N12" s="121">
        <v>865.90000000000032</v>
      </c>
      <c r="O12" s="120">
        <v>380.89999999999981</v>
      </c>
      <c r="P12" s="120">
        <v>385.0999999999998</v>
      </c>
      <c r="Q12" s="121">
        <v>766.00000000000011</v>
      </c>
      <c r="R12" s="120">
        <v>370</v>
      </c>
      <c r="S12" s="120">
        <v>365.10000000000014</v>
      </c>
      <c r="T12" s="121">
        <v>736</v>
      </c>
      <c r="U12" s="120">
        <v>196</v>
      </c>
      <c r="V12" s="120">
        <v>287</v>
      </c>
      <c r="W12" s="121">
        <v>483</v>
      </c>
      <c r="X12" s="120">
        <v>341</v>
      </c>
      <c r="Y12" s="120">
        <v>243</v>
      </c>
      <c r="Z12" s="121">
        <v>584</v>
      </c>
      <c r="AA12" s="120">
        <v>327</v>
      </c>
      <c r="AB12" s="120">
        <v>129</v>
      </c>
      <c r="AC12" s="121">
        <v>456</v>
      </c>
      <c r="AD12" s="121">
        <f>SUM(AD8:AD10)</f>
        <v>340</v>
      </c>
    </row>
    <row r="13" spans="1:30" ht="20.100000000000001" customHeight="1">
      <c r="A13" s="12" t="s">
        <v>58</v>
      </c>
      <c r="B13" s="8" t="s">
        <v>16</v>
      </c>
      <c r="C13" s="118">
        <v>-77.599999999999994</v>
      </c>
      <c r="D13" s="118">
        <v>94.6</v>
      </c>
      <c r="E13" s="119">
        <v>17</v>
      </c>
      <c r="F13" s="118">
        <v>-123</v>
      </c>
      <c r="G13" s="118">
        <v>-118.19999999999999</v>
      </c>
      <c r="H13" s="119">
        <v>-241.2</v>
      </c>
      <c r="I13" s="118">
        <v>-98.2</v>
      </c>
      <c r="J13" s="118">
        <v>-110.39999999999999</v>
      </c>
      <c r="K13" s="119">
        <v>-208.6</v>
      </c>
      <c r="L13" s="118">
        <v>-146.9</v>
      </c>
      <c r="M13" s="118">
        <v>-113.9</v>
      </c>
      <c r="N13" s="119">
        <v>-260.8</v>
      </c>
      <c r="O13" s="118">
        <v>-113.89999999999999</v>
      </c>
      <c r="P13" s="118">
        <v>-45.40000000000002</v>
      </c>
      <c r="Q13" s="119">
        <v>-159.30000000000001</v>
      </c>
      <c r="R13" s="118">
        <v>-113</v>
      </c>
      <c r="S13" s="118">
        <v>-110</v>
      </c>
      <c r="T13" s="119">
        <v>-223</v>
      </c>
      <c r="U13" s="118">
        <v>-66</v>
      </c>
      <c r="V13" s="118">
        <v>-93</v>
      </c>
      <c r="W13" s="119">
        <v>-159</v>
      </c>
      <c r="X13" s="118">
        <v>-104</v>
      </c>
      <c r="Y13" s="118">
        <v>-74</v>
      </c>
      <c r="Z13" s="119">
        <v>-178</v>
      </c>
      <c r="AA13" s="118">
        <v>-94</v>
      </c>
      <c r="AB13" s="118">
        <v>-59</v>
      </c>
      <c r="AC13" s="119">
        <v>-153</v>
      </c>
      <c r="AD13" s="119">
        <v>-105</v>
      </c>
    </row>
    <row r="14" spans="1:30" ht="20.100000000000001" customHeight="1">
      <c r="A14" s="37" t="s">
        <v>59</v>
      </c>
      <c r="B14" s="38" t="s">
        <v>16</v>
      </c>
      <c r="C14" s="120">
        <v>185.79999999999987</v>
      </c>
      <c r="D14" s="120">
        <v>-223.00000000000014</v>
      </c>
      <c r="E14" s="121">
        <v>-37.200000000000031</v>
      </c>
      <c r="F14" s="120">
        <v>281.50000000000011</v>
      </c>
      <c r="G14" s="120">
        <v>278.60000000000025</v>
      </c>
      <c r="H14" s="121">
        <v>560.10000000000036</v>
      </c>
      <c r="I14" s="120">
        <v>226.89999999999992</v>
      </c>
      <c r="J14" s="120">
        <v>246.39999999999986</v>
      </c>
      <c r="K14" s="121">
        <v>473.29999999999961</v>
      </c>
      <c r="L14" s="120">
        <v>342.70000000000016</v>
      </c>
      <c r="M14" s="120">
        <v>262.40000000000009</v>
      </c>
      <c r="N14" s="121">
        <v>605.10000000000036</v>
      </c>
      <c r="O14" s="120">
        <v>266.99999999999983</v>
      </c>
      <c r="P14" s="120">
        <v>339.69999999999976</v>
      </c>
      <c r="Q14" s="121">
        <v>606.70000000000005</v>
      </c>
      <c r="R14" s="120">
        <v>257</v>
      </c>
      <c r="S14" s="120">
        <v>255.10000000000014</v>
      </c>
      <c r="T14" s="121">
        <v>513</v>
      </c>
      <c r="U14" s="120">
        <v>130</v>
      </c>
      <c r="V14" s="120">
        <v>194</v>
      </c>
      <c r="W14" s="121">
        <v>324</v>
      </c>
      <c r="X14" s="120">
        <v>237</v>
      </c>
      <c r="Y14" s="120">
        <v>169</v>
      </c>
      <c r="Z14" s="121">
        <v>406</v>
      </c>
      <c r="AA14" s="120">
        <v>233</v>
      </c>
      <c r="AB14" s="120">
        <v>70</v>
      </c>
      <c r="AC14" s="121">
        <v>303</v>
      </c>
      <c r="AD14" s="121">
        <f t="shared" ref="AD14" si="0">SUM(AD12:AD13)</f>
        <v>235</v>
      </c>
    </row>
  </sheetData>
  <pageMargins left="0.70866141732283472" right="0.70866141732283472" top="0.82677165354330717" bottom="0.74803149606299213" header="0.31496062992125984" footer="0.31496062992125984"/>
  <pageSetup paperSize="9" scale="53" orientation="landscape" horizontalDpi="300" verticalDpi="300" r:id="rId1"/>
  <headerFooter>
    <oddHeader xml:space="preserve">&amp;L&amp;"FS Albert,Bold"&amp;20&amp;K01+000Aurizon Historical Financials
&amp;R&amp;"Lucida Grande,Regular"&amp;K000000&amp;G
</oddHeader>
    <oddFooter>&amp;R&amp;"Lucida Grande,Regular"&amp;K000000_x000D_&amp;P</oddFooter>
  </headerFooter>
  <customProperties>
    <customPr name="_pios_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8EAD-BCAF-448F-B7FC-7E677D4D49C7}">
  <sheetPr>
    <pageSetUpPr fitToPage="1"/>
  </sheetPr>
  <dimension ref="A1:U14"/>
  <sheetViews>
    <sheetView showGridLines="0" showRuler="0" zoomScaleNormal="100" workbookViewId="0">
      <pane xSplit="2" ySplit="2" topLeftCell="C3" activePane="bottomRight" state="frozen"/>
      <selection activeCell="R26" sqref="R26"/>
      <selection pane="topRight" activeCell="R26" sqref="R26"/>
      <selection pane="bottomLeft" activeCell="R26" sqref="R26"/>
      <selection pane="bottomRight"/>
    </sheetView>
  </sheetViews>
  <sheetFormatPr defaultColWidth="8.7109375" defaultRowHeight="12"/>
  <cols>
    <col min="1" max="1" width="44.28515625" style="29" customWidth="1"/>
    <col min="2" max="2" width="10.7109375" style="23" customWidth="1"/>
    <col min="3" max="3" width="9.28515625" style="2" customWidth="1"/>
    <col min="4" max="6" width="9.28515625" style="24" customWidth="1"/>
    <col min="7" max="21" width="9.28515625" style="2" customWidth="1"/>
    <col min="22" max="16384" width="8.7109375" style="2"/>
  </cols>
  <sheetData>
    <row r="1" spans="1:21" ht="20.100000000000001" customHeight="1">
      <c r="A1" s="165" t="s">
        <v>60</v>
      </c>
      <c r="B1" s="165"/>
      <c r="C1" s="165"/>
      <c r="D1" s="165"/>
      <c r="E1" s="165"/>
      <c r="F1" s="165"/>
      <c r="G1" s="165"/>
      <c r="H1" s="165"/>
      <c r="I1" s="165"/>
      <c r="J1" s="165"/>
      <c r="K1" s="165"/>
      <c r="L1" s="165"/>
      <c r="M1" s="165"/>
      <c r="N1" s="165"/>
      <c r="O1" s="165"/>
      <c r="P1" s="165"/>
      <c r="Q1" s="165"/>
      <c r="R1" s="165"/>
      <c r="S1" s="104"/>
      <c r="T1" s="165"/>
      <c r="U1" s="165"/>
    </row>
    <row r="2" spans="1:21" ht="20.100000000000001" customHeight="1">
      <c r="A2" s="30"/>
      <c r="B2" s="39"/>
      <c r="C2" s="40">
        <v>42735</v>
      </c>
      <c r="D2" s="40">
        <v>42916</v>
      </c>
      <c r="E2" s="40">
        <v>43100</v>
      </c>
      <c r="F2" s="40">
        <v>43281</v>
      </c>
      <c r="G2" s="40">
        <v>43465</v>
      </c>
      <c r="H2" s="40">
        <v>43646</v>
      </c>
      <c r="I2" s="40">
        <v>43830</v>
      </c>
      <c r="J2" s="40">
        <v>44012</v>
      </c>
      <c r="K2" s="40">
        <v>44196</v>
      </c>
      <c r="L2" s="40">
        <v>44377</v>
      </c>
      <c r="M2" s="40">
        <v>44561</v>
      </c>
      <c r="N2" s="40">
        <v>44742</v>
      </c>
      <c r="O2" s="40">
        <v>44926</v>
      </c>
      <c r="P2" s="40">
        <v>45107</v>
      </c>
      <c r="Q2" s="40">
        <v>45291</v>
      </c>
      <c r="R2" s="40">
        <v>45473</v>
      </c>
      <c r="S2" s="40">
        <v>45657</v>
      </c>
      <c r="T2" s="40">
        <v>45838</v>
      </c>
      <c r="U2" s="40">
        <v>46022</v>
      </c>
    </row>
    <row r="3" spans="1:21" ht="20.100000000000001" customHeight="1">
      <c r="A3" s="41" t="s">
        <v>61</v>
      </c>
      <c r="B3" s="8" t="s">
        <v>16</v>
      </c>
      <c r="C3" s="126">
        <v>748.6</v>
      </c>
      <c r="D3" s="127">
        <v>722.09999999999991</v>
      </c>
      <c r="E3" s="126">
        <v>719.80000000000007</v>
      </c>
      <c r="F3" s="127">
        <v>698.19999999999993</v>
      </c>
      <c r="G3" s="126">
        <v>585.99999999999989</v>
      </c>
      <c r="H3" s="127">
        <v>631.20000000000005</v>
      </c>
      <c r="I3" s="126">
        <v>607.80000000000007</v>
      </c>
      <c r="J3" s="127">
        <v>650.20000000000005</v>
      </c>
      <c r="K3" s="126">
        <v>518.79999999999995</v>
      </c>
      <c r="L3" s="127">
        <v>806.9</v>
      </c>
      <c r="M3" s="126">
        <v>674.69999999999993</v>
      </c>
      <c r="N3" s="127">
        <v>860</v>
      </c>
      <c r="O3" s="126">
        <v>923</v>
      </c>
      <c r="P3" s="127">
        <v>1193</v>
      </c>
      <c r="Q3" s="126">
        <v>1221</v>
      </c>
      <c r="R3" s="127">
        <v>991</v>
      </c>
      <c r="S3" s="126">
        <v>910</v>
      </c>
      <c r="T3" s="127">
        <v>1085</v>
      </c>
      <c r="U3" s="127">
        <v>1042</v>
      </c>
    </row>
    <row r="4" spans="1:21" ht="20.100000000000001" customHeight="1">
      <c r="A4" s="42" t="s">
        <v>62</v>
      </c>
      <c r="B4" s="10" t="s">
        <v>16</v>
      </c>
      <c r="C4" s="154">
        <v>5.7</v>
      </c>
      <c r="D4" s="155">
        <v>7.3</v>
      </c>
      <c r="E4" s="154">
        <v>121</v>
      </c>
      <c r="F4" s="155">
        <v>108</v>
      </c>
      <c r="G4" s="154">
        <v>60.6</v>
      </c>
      <c r="H4" s="155">
        <v>108.4</v>
      </c>
      <c r="I4" s="154">
        <v>74.7</v>
      </c>
      <c r="J4" s="155">
        <v>65.099999999999994</v>
      </c>
      <c r="K4" s="154">
        <v>67.2</v>
      </c>
      <c r="L4" s="155">
        <v>5</v>
      </c>
      <c r="M4" s="154">
        <v>0.1</v>
      </c>
      <c r="N4" s="155">
        <v>0</v>
      </c>
      <c r="O4" s="154">
        <v>962</v>
      </c>
      <c r="P4" s="155">
        <v>0</v>
      </c>
      <c r="Q4" s="154">
        <v>0</v>
      </c>
      <c r="R4" s="155">
        <v>0</v>
      </c>
      <c r="S4" s="154">
        <v>0</v>
      </c>
      <c r="T4" s="155">
        <v>0</v>
      </c>
      <c r="U4" s="155">
        <v>0</v>
      </c>
    </row>
    <row r="5" spans="1:21" ht="20.100000000000001" customHeight="1">
      <c r="A5" s="41" t="s">
        <v>63</v>
      </c>
      <c r="B5" s="8" t="s">
        <v>16</v>
      </c>
      <c r="C5" s="156">
        <v>9454.4</v>
      </c>
      <c r="D5" s="157">
        <v>8835</v>
      </c>
      <c r="E5" s="156">
        <v>8731.7999999999993</v>
      </c>
      <c r="F5" s="157">
        <v>8659.9</v>
      </c>
      <c r="G5" s="156">
        <v>8621.2000000000007</v>
      </c>
      <c r="H5" s="157">
        <v>8536.2999999999993</v>
      </c>
      <c r="I5" s="156">
        <v>8499.2999999999993</v>
      </c>
      <c r="J5" s="157">
        <v>8537.1</v>
      </c>
      <c r="K5" s="156">
        <v>8526</v>
      </c>
      <c r="L5" s="127">
        <v>8445.2999999999993</v>
      </c>
      <c r="M5" s="156">
        <v>8427</v>
      </c>
      <c r="N5" s="127">
        <v>8416</v>
      </c>
      <c r="O5" s="156">
        <v>9910</v>
      </c>
      <c r="P5" s="127">
        <v>9945</v>
      </c>
      <c r="Q5" s="156">
        <v>10072</v>
      </c>
      <c r="R5" s="127">
        <v>10153</v>
      </c>
      <c r="S5" s="126">
        <v>10187</v>
      </c>
      <c r="T5" s="127">
        <v>10165</v>
      </c>
      <c r="U5" s="127">
        <v>10228</v>
      </c>
    </row>
    <row r="6" spans="1:21" ht="20.100000000000001" customHeight="1">
      <c r="A6" s="42" t="s">
        <v>64</v>
      </c>
      <c r="B6" s="10" t="s">
        <v>16</v>
      </c>
      <c r="C6" s="154">
        <v>256.60000000000002</v>
      </c>
      <c r="D6" s="155">
        <v>281.5</v>
      </c>
      <c r="E6" s="154">
        <v>302.60000000000002</v>
      </c>
      <c r="F6" s="155">
        <v>315.7</v>
      </c>
      <c r="G6" s="154">
        <v>362.99999999999994</v>
      </c>
      <c r="H6" s="155">
        <v>425.2</v>
      </c>
      <c r="I6" s="154">
        <v>437.6</v>
      </c>
      <c r="J6" s="155">
        <v>519.6</v>
      </c>
      <c r="K6" s="154">
        <v>499.09999999999997</v>
      </c>
      <c r="L6" s="155">
        <v>507.4</v>
      </c>
      <c r="M6" s="154">
        <v>474.69999999999993</v>
      </c>
      <c r="N6" s="155">
        <v>400</v>
      </c>
      <c r="O6" s="154">
        <v>411</v>
      </c>
      <c r="P6" s="155">
        <v>541</v>
      </c>
      <c r="Q6" s="154">
        <v>419</v>
      </c>
      <c r="R6" s="155">
        <v>452</v>
      </c>
      <c r="S6" s="154">
        <v>490</v>
      </c>
      <c r="T6" s="155">
        <v>392</v>
      </c>
      <c r="U6" s="155">
        <v>348</v>
      </c>
    </row>
    <row r="7" spans="1:21" ht="20.100000000000001" customHeight="1">
      <c r="A7" s="49" t="s">
        <v>65</v>
      </c>
      <c r="B7" s="34" t="s">
        <v>16</v>
      </c>
      <c r="C7" s="158">
        <v>10465.299999999999</v>
      </c>
      <c r="D7" s="159">
        <v>9845.9</v>
      </c>
      <c r="E7" s="158">
        <v>9875.1999999999989</v>
      </c>
      <c r="F7" s="159">
        <v>9781.8000000000011</v>
      </c>
      <c r="G7" s="158">
        <v>9630.8000000000011</v>
      </c>
      <c r="H7" s="159">
        <v>9701.1</v>
      </c>
      <c r="I7" s="158">
        <v>9619.4</v>
      </c>
      <c r="J7" s="159">
        <v>9772</v>
      </c>
      <c r="K7" s="158">
        <v>9611.1</v>
      </c>
      <c r="L7" s="159">
        <v>9764.6</v>
      </c>
      <c r="M7" s="158">
        <v>9576.5</v>
      </c>
      <c r="N7" s="159">
        <v>9676</v>
      </c>
      <c r="O7" s="158">
        <v>12206</v>
      </c>
      <c r="P7" s="159">
        <v>11679</v>
      </c>
      <c r="Q7" s="158">
        <v>11712</v>
      </c>
      <c r="R7" s="159">
        <v>11596</v>
      </c>
      <c r="S7" s="158">
        <v>11587</v>
      </c>
      <c r="T7" s="159">
        <v>11642</v>
      </c>
      <c r="U7" s="159">
        <v>11618</v>
      </c>
    </row>
    <row r="8" spans="1:21" ht="20.100000000000001" customHeight="1">
      <c r="A8" s="94" t="s">
        <v>66</v>
      </c>
      <c r="B8" s="95" t="s">
        <v>16</v>
      </c>
      <c r="C8" s="154">
        <v>-594.4</v>
      </c>
      <c r="D8" s="155">
        <v>-665.2</v>
      </c>
      <c r="E8" s="154">
        <v>-705</v>
      </c>
      <c r="F8" s="155">
        <v>-735.6</v>
      </c>
      <c r="G8" s="154">
        <v>-639.89999999999986</v>
      </c>
      <c r="H8" s="155">
        <v>-795.7</v>
      </c>
      <c r="I8" s="154">
        <v>-697.6</v>
      </c>
      <c r="J8" s="155">
        <v>-814.1</v>
      </c>
      <c r="K8" s="154">
        <v>-688.40000000000009</v>
      </c>
      <c r="L8" s="155">
        <v>-658.2</v>
      </c>
      <c r="M8" s="154">
        <v>-601.5</v>
      </c>
      <c r="N8" s="155">
        <v>-713</v>
      </c>
      <c r="O8" s="154">
        <v>-673</v>
      </c>
      <c r="P8" s="155">
        <v>-744</v>
      </c>
      <c r="Q8" s="154">
        <v>-706</v>
      </c>
      <c r="R8" s="155">
        <v>-772</v>
      </c>
      <c r="S8" s="154">
        <v>-715</v>
      </c>
      <c r="T8" s="155">
        <v>-815</v>
      </c>
      <c r="U8" s="155">
        <v>-750</v>
      </c>
    </row>
    <row r="9" spans="1:21" ht="30.75" customHeight="1">
      <c r="A9" s="12" t="s">
        <v>67</v>
      </c>
      <c r="B9" s="8" t="s">
        <v>16</v>
      </c>
      <c r="C9" s="156">
        <v>0</v>
      </c>
      <c r="D9" s="157">
        <v>0</v>
      </c>
      <c r="E9" s="156">
        <v>-12.6</v>
      </c>
      <c r="F9" s="157">
        <v>-12.7</v>
      </c>
      <c r="G9" s="156">
        <v>-4.9000000000000004</v>
      </c>
      <c r="H9" s="157">
        <v>-3.8</v>
      </c>
      <c r="I9" s="156">
        <v>-0.7</v>
      </c>
      <c r="J9" s="157">
        <v>-0.7</v>
      </c>
      <c r="K9" s="156">
        <v>-0.8</v>
      </c>
      <c r="L9" s="157">
        <v>0</v>
      </c>
      <c r="M9" s="156">
        <v>0</v>
      </c>
      <c r="N9" s="157">
        <v>0</v>
      </c>
      <c r="O9" s="156">
        <v>-527</v>
      </c>
      <c r="P9" s="157">
        <v>0</v>
      </c>
      <c r="Q9" s="156">
        <v>0</v>
      </c>
      <c r="R9" s="157">
        <v>0</v>
      </c>
      <c r="S9" s="156">
        <v>0</v>
      </c>
      <c r="T9" s="157">
        <v>0</v>
      </c>
      <c r="U9" s="157">
        <v>0</v>
      </c>
    </row>
    <row r="10" spans="1:21" ht="20.100000000000001" customHeight="1">
      <c r="A10" s="94" t="s">
        <v>68</v>
      </c>
      <c r="B10" s="95" t="s">
        <v>16</v>
      </c>
      <c r="C10" s="154">
        <v>-3388.1</v>
      </c>
      <c r="D10" s="155">
        <v>-3376.2</v>
      </c>
      <c r="E10" s="154">
        <v>-3551.7</v>
      </c>
      <c r="F10" s="155">
        <v>-3501.9</v>
      </c>
      <c r="G10" s="154">
        <v>-3461.9</v>
      </c>
      <c r="H10" s="155">
        <v>-3369.8</v>
      </c>
      <c r="I10" s="154">
        <v>-3372</v>
      </c>
      <c r="J10" s="155">
        <v>-3607.2</v>
      </c>
      <c r="K10" s="154">
        <v>-3774.4</v>
      </c>
      <c r="L10" s="155">
        <v>-3738</v>
      </c>
      <c r="M10" s="154">
        <v>-3550</v>
      </c>
      <c r="N10" s="155">
        <v>-3221</v>
      </c>
      <c r="O10" s="154">
        <v>-5341</v>
      </c>
      <c r="P10" s="155">
        <v>-5142</v>
      </c>
      <c r="Q10" s="154">
        <v>-5165</v>
      </c>
      <c r="R10" s="155">
        <v>-4897</v>
      </c>
      <c r="S10" s="154">
        <v>-5131</v>
      </c>
      <c r="T10" s="155">
        <v>-5313</v>
      </c>
      <c r="U10" s="155">
        <v>-5201</v>
      </c>
    </row>
    <row r="11" spans="1:21" ht="20.100000000000001" customHeight="1">
      <c r="A11" s="41" t="s">
        <v>69</v>
      </c>
      <c r="B11" s="8" t="s">
        <v>16</v>
      </c>
      <c r="C11" s="156">
        <v>-940.3</v>
      </c>
      <c r="D11" s="157">
        <v>-782.4</v>
      </c>
      <c r="E11" s="156">
        <v>-778.2</v>
      </c>
      <c r="F11" s="157">
        <v>-801.5</v>
      </c>
      <c r="G11" s="156">
        <v>-836.2</v>
      </c>
      <c r="H11" s="157">
        <v>-854.4</v>
      </c>
      <c r="I11" s="156">
        <v>-987.2</v>
      </c>
      <c r="J11" s="157">
        <v>-992.3</v>
      </c>
      <c r="K11" s="156">
        <v>-1037.8</v>
      </c>
      <c r="L11" s="157">
        <v>-1093.8000000000002</v>
      </c>
      <c r="M11" s="156">
        <v>-1131.3999999999999</v>
      </c>
      <c r="N11" s="157">
        <v>-1330</v>
      </c>
      <c r="O11" s="156">
        <v>-1389</v>
      </c>
      <c r="P11" s="157">
        <v>-1440</v>
      </c>
      <c r="Q11" s="156">
        <v>-1450</v>
      </c>
      <c r="R11" s="157">
        <v>-1489</v>
      </c>
      <c r="S11" s="156">
        <v>-1447</v>
      </c>
      <c r="T11" s="157">
        <v>-1428</v>
      </c>
      <c r="U11" s="157">
        <v>-1529</v>
      </c>
    </row>
    <row r="12" spans="1:21" ht="20.100000000000001" customHeight="1">
      <c r="A12" s="92" t="s">
        <v>70</v>
      </c>
      <c r="B12" s="93" t="s">
        <v>16</v>
      </c>
      <c r="C12" s="160">
        <v>-4922.8</v>
      </c>
      <c r="D12" s="161">
        <v>-4823.8</v>
      </c>
      <c r="E12" s="160">
        <v>-5047.5</v>
      </c>
      <c r="F12" s="161">
        <v>-5051.7</v>
      </c>
      <c r="G12" s="160">
        <v>-4942.8999999999996</v>
      </c>
      <c r="H12" s="161">
        <v>-5023.7</v>
      </c>
      <c r="I12" s="160">
        <v>-5057.5</v>
      </c>
      <c r="J12" s="161">
        <v>-5414.3</v>
      </c>
      <c r="K12" s="160">
        <v>-5501.4</v>
      </c>
      <c r="L12" s="161">
        <v>-5490</v>
      </c>
      <c r="M12" s="160">
        <v>-5282.9</v>
      </c>
      <c r="N12" s="161">
        <v>-5264</v>
      </c>
      <c r="O12" s="160">
        <v>-7930</v>
      </c>
      <c r="P12" s="161">
        <v>-7326</v>
      </c>
      <c r="Q12" s="160">
        <v>-7321</v>
      </c>
      <c r="R12" s="161">
        <v>-7158</v>
      </c>
      <c r="S12" s="160">
        <v>-7293</v>
      </c>
      <c r="T12" s="161">
        <v>-7556</v>
      </c>
      <c r="U12" s="161">
        <v>-7480</v>
      </c>
    </row>
    <row r="13" spans="1:21" ht="20.100000000000001" customHeight="1" thickBot="1">
      <c r="A13" s="49" t="s">
        <v>71</v>
      </c>
      <c r="B13" s="34" t="s">
        <v>16</v>
      </c>
      <c r="C13" s="162">
        <v>5542.4999999999991</v>
      </c>
      <c r="D13" s="163">
        <v>5022.1000000000004</v>
      </c>
      <c r="E13" s="162">
        <v>4827.6999999999989</v>
      </c>
      <c r="F13" s="163">
        <v>4730.1000000000013</v>
      </c>
      <c r="G13" s="162">
        <v>4687.9000000000015</v>
      </c>
      <c r="H13" s="163">
        <v>4677.4000000000005</v>
      </c>
      <c r="I13" s="162">
        <v>4561.8999999999996</v>
      </c>
      <c r="J13" s="163">
        <v>4357.7</v>
      </c>
      <c r="K13" s="162">
        <v>4109.7</v>
      </c>
      <c r="L13" s="163">
        <v>4274.6000000000004</v>
      </c>
      <c r="M13" s="162">
        <v>4293.6000000000004</v>
      </c>
      <c r="N13" s="163">
        <v>4412</v>
      </c>
      <c r="O13" s="162">
        <v>4276</v>
      </c>
      <c r="P13" s="163">
        <v>4353</v>
      </c>
      <c r="Q13" s="162">
        <v>4391</v>
      </c>
      <c r="R13" s="163">
        <v>4438</v>
      </c>
      <c r="S13" s="162">
        <v>4294</v>
      </c>
      <c r="T13" s="163">
        <v>4086</v>
      </c>
      <c r="U13" s="163">
        <v>4138</v>
      </c>
    </row>
    <row r="14" spans="1:21" ht="12.75" thickTop="1">
      <c r="A14" s="22"/>
      <c r="B14" s="45"/>
    </row>
  </sheetData>
  <pageMargins left="0.70866141732283472" right="0.70866141732283472" top="0.82677165354330717" bottom="0.74803149606299213" header="0.31496062992125984" footer="0.31496062992125984"/>
  <pageSetup paperSize="9" scale="75" orientation="landscape" horizontalDpi="300" verticalDpi="300" r:id="rId1"/>
  <headerFooter>
    <oddHeader xml:space="preserve">&amp;L&amp;"FS Albert,Bold"&amp;20&amp;K01+000Aurizon Historical Financials&amp;R&amp;"Lucida Grande,Regular"&amp;K000000&amp;G
</oddHeader>
    <oddFooter>&amp;R&amp;"Lucida Grande,Regular"&amp;K000000
&amp;P</oddFooter>
  </headerFooter>
  <customProperties>
    <customPr name="_pios_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F9F2-F414-4000-9BA3-C692A23EE34F}">
  <sheetPr>
    <pageSetUpPr fitToPage="1"/>
  </sheetPr>
  <dimension ref="A1:AD41"/>
  <sheetViews>
    <sheetView showGridLines="0" showRuler="0" zoomScaleNormal="100" workbookViewId="0">
      <pane xSplit="2" ySplit="2" topLeftCell="C3" activePane="bottomRight" state="frozen"/>
      <selection activeCell="R26" sqref="R26"/>
      <selection pane="topRight" activeCell="R26" sqref="R26"/>
      <selection pane="bottomLeft" activeCell="R26" sqref="R26"/>
      <selection pane="bottomRight"/>
    </sheetView>
  </sheetViews>
  <sheetFormatPr defaultColWidth="8.7109375" defaultRowHeight="12.75"/>
  <cols>
    <col min="1" max="1" width="64.85546875" style="77" customWidth="1"/>
    <col min="2" max="2" width="8.140625" style="78" customWidth="1"/>
    <col min="3" max="3" width="9.28515625" style="1" customWidth="1"/>
    <col min="4" max="8" width="9.28515625" style="81" customWidth="1"/>
    <col min="9" max="19" width="9.28515625" style="1" customWidth="1"/>
    <col min="20" max="21" width="9.28515625" style="80" customWidth="1"/>
    <col min="22" max="22" width="9.28515625" style="1" customWidth="1"/>
    <col min="23" max="23" width="9.28515625" style="80" customWidth="1"/>
    <col min="24" max="25" width="9.28515625" style="1" customWidth="1"/>
    <col min="26" max="26" width="9.28515625" style="80" customWidth="1"/>
    <col min="27" max="28" width="9.28515625" style="1" customWidth="1"/>
    <col min="29" max="30" width="9.28515625" style="80" customWidth="1"/>
    <col min="31" max="16384" width="8.7109375" style="1"/>
  </cols>
  <sheetData>
    <row r="1" spans="1:30" ht="20.100000000000001" customHeight="1">
      <c r="A1" s="166" t="s">
        <v>72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row>
    <row r="2" spans="1:30" s="99" customFormat="1" ht="20.100000000000001" customHeight="1">
      <c r="A2" s="96"/>
      <c r="B2" s="97"/>
      <c r="C2" s="98" t="s">
        <v>0</v>
      </c>
      <c r="D2" s="98" t="s">
        <v>1</v>
      </c>
      <c r="E2" s="98" t="s">
        <v>2</v>
      </c>
      <c r="F2" s="98" t="s">
        <v>3</v>
      </c>
      <c r="G2" s="98" t="s">
        <v>4</v>
      </c>
      <c r="H2" s="98" t="s">
        <v>5</v>
      </c>
      <c r="I2" s="98" t="s">
        <v>6</v>
      </c>
      <c r="J2" s="98" t="s">
        <v>7</v>
      </c>
      <c r="K2" s="98" t="s">
        <v>8</v>
      </c>
      <c r="L2" s="98" t="s">
        <v>9</v>
      </c>
      <c r="M2" s="98" t="s">
        <v>10</v>
      </c>
      <c r="N2" s="98" t="s">
        <v>11</v>
      </c>
      <c r="O2" s="98" t="s">
        <v>12</v>
      </c>
      <c r="P2" s="98" t="s">
        <v>13</v>
      </c>
      <c r="Q2" s="98" t="s">
        <v>14</v>
      </c>
      <c r="R2" s="98" t="s">
        <v>130</v>
      </c>
      <c r="S2" s="98" t="s">
        <v>132</v>
      </c>
      <c r="T2" s="98" t="s">
        <v>133</v>
      </c>
      <c r="U2" s="98" t="s">
        <v>134</v>
      </c>
      <c r="V2" s="98" t="s">
        <v>139</v>
      </c>
      <c r="W2" s="98" t="s">
        <v>138</v>
      </c>
      <c r="X2" s="98" t="s">
        <v>140</v>
      </c>
      <c r="Y2" s="98" t="s">
        <v>141</v>
      </c>
      <c r="Z2" s="98" t="s">
        <v>142</v>
      </c>
      <c r="AA2" s="98" t="s">
        <v>145</v>
      </c>
      <c r="AB2" s="98" t="s">
        <v>171</v>
      </c>
      <c r="AC2" s="98" t="s">
        <v>172</v>
      </c>
      <c r="AD2" s="98" t="s">
        <v>197</v>
      </c>
    </row>
    <row r="3" spans="1:30" ht="20.100000000000001" customHeight="1">
      <c r="A3" s="74" t="s">
        <v>73</v>
      </c>
      <c r="B3" s="169" t="s">
        <v>16</v>
      </c>
      <c r="C3" s="148">
        <v>632.79999999999995</v>
      </c>
      <c r="D3" s="148">
        <v>58.899999999999864</v>
      </c>
      <c r="E3" s="149">
        <v>691.69999999999982</v>
      </c>
      <c r="F3" s="148">
        <v>744.3</v>
      </c>
      <c r="G3" s="148">
        <v>747.50000000000023</v>
      </c>
      <c r="H3" s="149">
        <v>1491.8000000000002</v>
      </c>
      <c r="I3" s="148">
        <v>671.69999999999982</v>
      </c>
      <c r="J3" s="148">
        <v>699.89999999999986</v>
      </c>
      <c r="K3" s="149">
        <v>1371.5999999999997</v>
      </c>
      <c r="L3" s="148">
        <v>836.6</v>
      </c>
      <c r="M3" s="148">
        <v>736.39999999999975</v>
      </c>
      <c r="N3" s="149">
        <v>1572.9999999999998</v>
      </c>
      <c r="O3" s="148">
        <v>738.29999999999984</v>
      </c>
      <c r="P3" s="148">
        <v>752.10000000000025</v>
      </c>
      <c r="Q3" s="149">
        <v>1490.4</v>
      </c>
      <c r="R3" s="148">
        <v>727</v>
      </c>
      <c r="S3" s="148">
        <v>726</v>
      </c>
      <c r="T3" s="149">
        <v>1453</v>
      </c>
      <c r="U3" s="148">
        <v>626</v>
      </c>
      <c r="V3" s="148">
        <v>752.7</v>
      </c>
      <c r="W3" s="149">
        <v>1378.7</v>
      </c>
      <c r="X3" s="148">
        <v>847</v>
      </c>
      <c r="Y3" s="148">
        <v>777</v>
      </c>
      <c r="Z3" s="149">
        <v>1624</v>
      </c>
      <c r="AA3" s="148">
        <v>851</v>
      </c>
      <c r="AB3" s="148">
        <v>682</v>
      </c>
      <c r="AC3" s="149">
        <v>1533</v>
      </c>
      <c r="AD3" s="149">
        <v>888</v>
      </c>
    </row>
    <row r="4" spans="1:30" ht="20.100000000000001" customHeight="1">
      <c r="A4" s="75" t="s">
        <v>74</v>
      </c>
      <c r="B4" s="168" t="s">
        <v>16</v>
      </c>
      <c r="C4" s="86">
        <v>31.200000000000117</v>
      </c>
      <c r="D4" s="86">
        <v>44.000000000000156</v>
      </c>
      <c r="E4" s="87">
        <v>75.200000000000273</v>
      </c>
      <c r="F4" s="86">
        <v>-0.29999999999993143</v>
      </c>
      <c r="G4" s="86">
        <v>-146.60000000000028</v>
      </c>
      <c r="H4" s="87">
        <v>-146.90000000000032</v>
      </c>
      <c r="I4" s="86">
        <v>117.20000000000016</v>
      </c>
      <c r="J4" s="86">
        <v>-55.600000000000158</v>
      </c>
      <c r="K4" s="87">
        <v>61.6</v>
      </c>
      <c r="L4" s="86">
        <v>-121.89999999999998</v>
      </c>
      <c r="M4" s="86">
        <v>-81.3</v>
      </c>
      <c r="N4" s="87">
        <v>-203.2</v>
      </c>
      <c r="O4" s="86">
        <v>72.700000000000159</v>
      </c>
      <c r="P4" s="86">
        <v>-124.30000000000015</v>
      </c>
      <c r="Q4" s="87">
        <v>-51.6</v>
      </c>
      <c r="R4" s="86">
        <v>19.899999999999977</v>
      </c>
      <c r="S4" s="86">
        <v>-78</v>
      </c>
      <c r="T4" s="87">
        <v>-58.100000000000023</v>
      </c>
      <c r="U4" s="86">
        <v>-100</v>
      </c>
      <c r="V4" s="86">
        <v>-82.700000000000045</v>
      </c>
      <c r="W4" s="87">
        <v>-182.70000000000005</v>
      </c>
      <c r="X4" s="86">
        <v>-11</v>
      </c>
      <c r="Y4" s="86">
        <v>12</v>
      </c>
      <c r="Z4" s="87">
        <v>1</v>
      </c>
      <c r="AA4" s="86">
        <v>-61</v>
      </c>
      <c r="AB4" s="86">
        <v>-12</v>
      </c>
      <c r="AC4" s="87">
        <v>-73</v>
      </c>
      <c r="AD4" s="87">
        <v>-16</v>
      </c>
    </row>
    <row r="5" spans="1:30" ht="20.100000000000001" customHeight="1">
      <c r="A5" s="82" t="s">
        <v>164</v>
      </c>
      <c r="B5" s="167" t="s">
        <v>16</v>
      </c>
      <c r="C5" s="185">
        <v>104.3</v>
      </c>
      <c r="D5" s="185">
        <v>574</v>
      </c>
      <c r="E5" s="186">
        <v>678.3</v>
      </c>
      <c r="F5" s="185">
        <v>4.5999999999999996</v>
      </c>
      <c r="G5" s="185">
        <v>65.400000000000006</v>
      </c>
      <c r="H5" s="186">
        <v>70</v>
      </c>
      <c r="I5" s="185">
        <v>8.5</v>
      </c>
      <c r="J5" s="185">
        <v>16.399999999999999</v>
      </c>
      <c r="K5" s="186">
        <v>24.9</v>
      </c>
      <c r="L5" s="185">
        <v>0</v>
      </c>
      <c r="M5" s="185">
        <v>5.7</v>
      </c>
      <c r="N5" s="186">
        <v>5.7</v>
      </c>
      <c r="O5" s="185">
        <v>0</v>
      </c>
      <c r="P5" s="185">
        <v>3.1</v>
      </c>
      <c r="Q5" s="186">
        <v>3.1</v>
      </c>
      <c r="R5" s="185">
        <v>0</v>
      </c>
      <c r="S5" s="185">
        <v>2</v>
      </c>
      <c r="T5" s="186">
        <v>2</v>
      </c>
      <c r="U5" s="185">
        <v>5</v>
      </c>
      <c r="V5" s="185">
        <v>8</v>
      </c>
      <c r="W5" s="186">
        <v>13</v>
      </c>
      <c r="X5" s="185">
        <v>0</v>
      </c>
      <c r="Y5" s="185">
        <v>1</v>
      </c>
      <c r="Z5" s="186">
        <v>1</v>
      </c>
      <c r="AA5" s="185">
        <v>0</v>
      </c>
      <c r="AB5" s="185">
        <v>59</v>
      </c>
      <c r="AC5" s="186">
        <v>59</v>
      </c>
      <c r="AD5" s="186">
        <v>0</v>
      </c>
    </row>
    <row r="6" spans="1:30" ht="20.100000000000001" customHeight="1">
      <c r="A6" s="76" t="s">
        <v>75</v>
      </c>
      <c r="B6" s="170" t="s">
        <v>16</v>
      </c>
      <c r="C6" s="86">
        <v>768.30000000000007</v>
      </c>
      <c r="D6" s="86">
        <v>676.9</v>
      </c>
      <c r="E6" s="87">
        <v>1445.2</v>
      </c>
      <c r="F6" s="86">
        <v>748.6</v>
      </c>
      <c r="G6" s="86">
        <v>666.3</v>
      </c>
      <c r="H6" s="87">
        <v>1414.8999999999999</v>
      </c>
      <c r="I6" s="86">
        <v>797.4</v>
      </c>
      <c r="J6" s="86">
        <v>660.69999999999993</v>
      </c>
      <c r="K6" s="87">
        <v>1458.1</v>
      </c>
      <c r="L6" s="86">
        <v>714.7</v>
      </c>
      <c r="M6" s="86">
        <v>660.8</v>
      </c>
      <c r="N6" s="87">
        <v>1375.5</v>
      </c>
      <c r="O6" s="86">
        <v>811</v>
      </c>
      <c r="P6" s="86">
        <v>630.90000000000009</v>
      </c>
      <c r="Q6" s="87">
        <v>1441.9</v>
      </c>
      <c r="R6" s="86">
        <v>746.9</v>
      </c>
      <c r="S6" s="86">
        <v>650.1</v>
      </c>
      <c r="T6" s="87">
        <v>1397</v>
      </c>
      <c r="U6" s="86">
        <v>531</v>
      </c>
      <c r="V6" s="86">
        <v>678</v>
      </c>
      <c r="W6" s="87">
        <v>1209</v>
      </c>
      <c r="X6" s="86">
        <v>836</v>
      </c>
      <c r="Y6" s="86">
        <v>790</v>
      </c>
      <c r="Z6" s="87">
        <v>1626</v>
      </c>
      <c r="AA6" s="86">
        <v>790</v>
      </c>
      <c r="AB6" s="86">
        <v>729</v>
      </c>
      <c r="AC6" s="87">
        <v>1519</v>
      </c>
      <c r="AD6" s="87">
        <v>872</v>
      </c>
    </row>
    <row r="7" spans="1:30" ht="20.100000000000001" customHeight="1">
      <c r="A7" s="82" t="s">
        <v>76</v>
      </c>
      <c r="B7" s="167" t="s">
        <v>16</v>
      </c>
      <c r="C7" s="84">
        <v>1.7</v>
      </c>
      <c r="D7" s="84">
        <v>1.0999999999999999</v>
      </c>
      <c r="E7" s="85">
        <v>2.8</v>
      </c>
      <c r="F7" s="84">
        <v>0.8</v>
      </c>
      <c r="G7" s="84">
        <v>2.0999999999999996</v>
      </c>
      <c r="H7" s="85">
        <v>2.9</v>
      </c>
      <c r="I7" s="84">
        <v>1.2</v>
      </c>
      <c r="J7" s="84">
        <v>1.7</v>
      </c>
      <c r="K7" s="85">
        <v>2.9</v>
      </c>
      <c r="L7" s="84">
        <v>1.6</v>
      </c>
      <c r="M7" s="84">
        <v>1.1999999999999997</v>
      </c>
      <c r="N7" s="85">
        <v>2.8</v>
      </c>
      <c r="O7" s="84">
        <v>3.3</v>
      </c>
      <c r="P7" s="84">
        <v>0.90000000000000036</v>
      </c>
      <c r="Q7" s="85">
        <v>4.2</v>
      </c>
      <c r="R7" s="84">
        <v>1</v>
      </c>
      <c r="S7" s="84">
        <v>1</v>
      </c>
      <c r="T7" s="85">
        <v>2</v>
      </c>
      <c r="U7" s="84">
        <v>2</v>
      </c>
      <c r="V7" s="84">
        <v>1</v>
      </c>
      <c r="W7" s="85">
        <v>3</v>
      </c>
      <c r="X7" s="84">
        <v>2</v>
      </c>
      <c r="Y7" s="84">
        <v>6</v>
      </c>
      <c r="Z7" s="85">
        <v>8</v>
      </c>
      <c r="AA7" s="84">
        <v>3</v>
      </c>
      <c r="AB7" s="84">
        <v>4</v>
      </c>
      <c r="AC7" s="85">
        <v>7</v>
      </c>
      <c r="AD7" s="85">
        <v>3</v>
      </c>
    </row>
    <row r="8" spans="1:30" ht="20.100000000000001" customHeight="1">
      <c r="A8" s="75" t="s">
        <v>77</v>
      </c>
      <c r="B8" s="168" t="s">
        <v>16</v>
      </c>
      <c r="C8" s="150">
        <v>-134.30000000000001</v>
      </c>
      <c r="D8" s="150">
        <v>-40.5</v>
      </c>
      <c r="E8" s="151">
        <v>-174.8</v>
      </c>
      <c r="F8" s="150">
        <v>-48.5</v>
      </c>
      <c r="G8" s="150">
        <v>-61.599999999999994</v>
      </c>
      <c r="H8" s="151">
        <v>-110.1</v>
      </c>
      <c r="I8" s="150">
        <v>-140.6</v>
      </c>
      <c r="J8" s="150">
        <v>-4.7000000000000171</v>
      </c>
      <c r="K8" s="151">
        <v>-145.30000000000001</v>
      </c>
      <c r="L8" s="150">
        <v>-92.6</v>
      </c>
      <c r="M8" s="150">
        <v>-53.900000000000006</v>
      </c>
      <c r="N8" s="151">
        <v>-146.5</v>
      </c>
      <c r="O8" s="150">
        <v>-117</v>
      </c>
      <c r="P8" s="150">
        <v>-58.599999999999994</v>
      </c>
      <c r="Q8" s="151">
        <v>-175.6</v>
      </c>
      <c r="R8" s="150">
        <v>-40</v>
      </c>
      <c r="S8" s="150">
        <v>-46</v>
      </c>
      <c r="T8" s="151">
        <v>-86</v>
      </c>
      <c r="U8" s="150">
        <v>-116</v>
      </c>
      <c r="V8" s="150">
        <v>-88</v>
      </c>
      <c r="W8" s="151">
        <v>-204</v>
      </c>
      <c r="X8" s="150">
        <v>-99</v>
      </c>
      <c r="Y8" s="150">
        <v>73</v>
      </c>
      <c r="Z8" s="151">
        <v>-26</v>
      </c>
      <c r="AA8" s="150">
        <v>-27</v>
      </c>
      <c r="AB8" s="150">
        <v>-43</v>
      </c>
      <c r="AC8" s="151">
        <v>-70</v>
      </c>
      <c r="AD8" s="151">
        <v>-102</v>
      </c>
    </row>
    <row r="9" spans="1:30" ht="20.100000000000001" customHeight="1">
      <c r="A9" s="82" t="s">
        <v>78</v>
      </c>
      <c r="B9" s="167" t="s">
        <v>16</v>
      </c>
      <c r="C9" s="90">
        <v>0</v>
      </c>
      <c r="D9" s="90">
        <v>0</v>
      </c>
      <c r="E9" s="91">
        <v>0</v>
      </c>
      <c r="F9" s="90">
        <v>0</v>
      </c>
      <c r="G9" s="90">
        <v>0</v>
      </c>
      <c r="H9" s="91">
        <v>0</v>
      </c>
      <c r="I9" s="90">
        <v>0</v>
      </c>
      <c r="J9" s="90">
        <v>0</v>
      </c>
      <c r="K9" s="91">
        <v>0</v>
      </c>
      <c r="L9" s="90">
        <v>2.8</v>
      </c>
      <c r="M9" s="90">
        <v>2.9000000000000004</v>
      </c>
      <c r="N9" s="91">
        <v>5.7</v>
      </c>
      <c r="O9" s="90">
        <v>3.1</v>
      </c>
      <c r="P9" s="90">
        <v>3.4</v>
      </c>
      <c r="Q9" s="91">
        <v>6.5</v>
      </c>
      <c r="R9" s="90">
        <v>3</v>
      </c>
      <c r="S9" s="90">
        <v>4</v>
      </c>
      <c r="T9" s="91">
        <v>7</v>
      </c>
      <c r="U9" s="90">
        <v>4</v>
      </c>
      <c r="V9" s="90">
        <v>3</v>
      </c>
      <c r="W9" s="91">
        <v>7</v>
      </c>
      <c r="X9" s="90">
        <v>4</v>
      </c>
      <c r="Y9" s="90">
        <v>4</v>
      </c>
      <c r="Z9" s="91">
        <v>8</v>
      </c>
      <c r="AA9" s="90">
        <v>3</v>
      </c>
      <c r="AB9" s="90">
        <v>2</v>
      </c>
      <c r="AC9" s="91">
        <v>5</v>
      </c>
      <c r="AD9" s="91">
        <v>2</v>
      </c>
    </row>
    <row r="10" spans="1:30" ht="20.100000000000001" customHeight="1">
      <c r="A10" s="76" t="s">
        <v>79</v>
      </c>
      <c r="B10" s="170" t="s">
        <v>16</v>
      </c>
      <c r="C10" s="88">
        <v>635.70000000000005</v>
      </c>
      <c r="D10" s="88">
        <v>637.5</v>
      </c>
      <c r="E10" s="89">
        <v>1273.2</v>
      </c>
      <c r="F10" s="88">
        <v>700.9</v>
      </c>
      <c r="G10" s="88">
        <v>606.79999999999995</v>
      </c>
      <c r="H10" s="89">
        <v>1307.7</v>
      </c>
      <c r="I10" s="88">
        <v>658</v>
      </c>
      <c r="J10" s="88">
        <v>657.7</v>
      </c>
      <c r="K10" s="89">
        <v>1315.7</v>
      </c>
      <c r="L10" s="88">
        <v>626.5</v>
      </c>
      <c r="M10" s="88">
        <v>611</v>
      </c>
      <c r="N10" s="89">
        <v>1237.5</v>
      </c>
      <c r="O10" s="88">
        <v>700.4</v>
      </c>
      <c r="P10" s="88">
        <v>576.6</v>
      </c>
      <c r="Q10" s="89">
        <v>1277</v>
      </c>
      <c r="R10" s="88">
        <v>710.9</v>
      </c>
      <c r="S10" s="88">
        <v>609.1</v>
      </c>
      <c r="T10" s="89">
        <v>1320</v>
      </c>
      <c r="U10" s="88">
        <v>421</v>
      </c>
      <c r="V10" s="88">
        <v>594</v>
      </c>
      <c r="W10" s="89">
        <v>1015</v>
      </c>
      <c r="X10" s="88">
        <v>743</v>
      </c>
      <c r="Y10" s="88">
        <v>873</v>
      </c>
      <c r="Z10" s="89">
        <v>1616</v>
      </c>
      <c r="AA10" s="88">
        <v>769</v>
      </c>
      <c r="AB10" s="88">
        <v>692</v>
      </c>
      <c r="AC10" s="89">
        <v>1461</v>
      </c>
      <c r="AD10" s="89">
        <v>775</v>
      </c>
    </row>
    <row r="11" spans="1:30" ht="20.100000000000001" customHeight="1">
      <c r="A11" s="82" t="s">
        <v>80</v>
      </c>
      <c r="B11" s="167" t="s">
        <v>16</v>
      </c>
      <c r="C11" s="90">
        <v>-11</v>
      </c>
      <c r="D11" s="90">
        <v>-23.799999999999997</v>
      </c>
      <c r="E11" s="91">
        <v>-34.799999999999997</v>
      </c>
      <c r="F11" s="90">
        <v>-19.100000000000001</v>
      </c>
      <c r="G11" s="90">
        <v>-6</v>
      </c>
      <c r="H11" s="91">
        <v>-25.1</v>
      </c>
      <c r="I11" s="90">
        <v>-19.3</v>
      </c>
      <c r="J11" s="90">
        <v>-6.0999999999999979</v>
      </c>
      <c r="K11" s="91">
        <v>-25.4</v>
      </c>
      <c r="L11" s="90">
        <v>6</v>
      </c>
      <c r="M11" s="90">
        <v>3.9000000000000004</v>
      </c>
      <c r="N11" s="91">
        <v>9.9</v>
      </c>
      <c r="O11" s="90">
        <v>6</v>
      </c>
      <c r="P11" s="90">
        <v>-29</v>
      </c>
      <c r="Q11" s="91">
        <v>-23</v>
      </c>
      <c r="R11" s="90">
        <v>0</v>
      </c>
      <c r="S11" s="90">
        <v>0</v>
      </c>
      <c r="T11" s="91">
        <v>0</v>
      </c>
      <c r="U11" s="90">
        <v>37</v>
      </c>
      <c r="V11" s="90">
        <v>11</v>
      </c>
      <c r="W11" s="91">
        <v>48</v>
      </c>
      <c r="X11" s="90">
        <v>0</v>
      </c>
      <c r="Y11" s="90">
        <v>0</v>
      </c>
      <c r="Z11" s="91">
        <v>0</v>
      </c>
      <c r="AA11" s="90">
        <v>0</v>
      </c>
      <c r="AB11" s="90">
        <v>0</v>
      </c>
      <c r="AC11" s="91">
        <v>0</v>
      </c>
      <c r="AD11" s="91">
        <v>0</v>
      </c>
    </row>
    <row r="12" spans="1:30" ht="20.100000000000001" customHeight="1">
      <c r="A12" s="76" t="s">
        <v>81</v>
      </c>
      <c r="B12" s="170" t="s">
        <v>16</v>
      </c>
      <c r="C12" s="178">
        <v>624.70000000000005</v>
      </c>
      <c r="D12" s="178">
        <v>613.70000000000005</v>
      </c>
      <c r="E12" s="179">
        <v>1238.4000000000001</v>
      </c>
      <c r="F12" s="178">
        <v>681.8</v>
      </c>
      <c r="G12" s="178">
        <v>600.79999999999995</v>
      </c>
      <c r="H12" s="179">
        <v>1282.6000000000001</v>
      </c>
      <c r="I12" s="178">
        <v>638.70000000000005</v>
      </c>
      <c r="J12" s="178">
        <v>651.59999999999991</v>
      </c>
      <c r="K12" s="179">
        <v>1290.3</v>
      </c>
      <c r="L12" s="178">
        <v>632.5</v>
      </c>
      <c r="M12" s="178">
        <v>614.90000000000009</v>
      </c>
      <c r="N12" s="179">
        <v>1247.4000000000001</v>
      </c>
      <c r="O12" s="178">
        <v>706.4</v>
      </c>
      <c r="P12" s="178">
        <v>547.6</v>
      </c>
      <c r="Q12" s="179">
        <v>1254</v>
      </c>
      <c r="R12" s="178">
        <v>710.9</v>
      </c>
      <c r="S12" s="178">
        <v>609.1</v>
      </c>
      <c r="T12" s="179">
        <v>1320</v>
      </c>
      <c r="U12" s="178">
        <v>458</v>
      </c>
      <c r="V12" s="178">
        <v>605</v>
      </c>
      <c r="W12" s="179">
        <v>1063</v>
      </c>
      <c r="X12" s="178">
        <v>743</v>
      </c>
      <c r="Y12" s="178">
        <v>873</v>
      </c>
      <c r="Z12" s="179">
        <v>1616</v>
      </c>
      <c r="AA12" s="178">
        <v>769</v>
      </c>
      <c r="AB12" s="178">
        <v>692</v>
      </c>
      <c r="AC12" s="179">
        <v>1461</v>
      </c>
      <c r="AD12" s="179">
        <v>775</v>
      </c>
    </row>
    <row r="13" spans="1:30" ht="20.100000000000001" customHeight="1">
      <c r="A13" s="74" t="s">
        <v>82</v>
      </c>
      <c r="B13" s="167"/>
      <c r="C13" s="84"/>
      <c r="D13" s="84"/>
      <c r="E13" s="85"/>
      <c r="F13" s="84"/>
      <c r="G13" s="84"/>
      <c r="H13" s="85"/>
      <c r="I13" s="84"/>
      <c r="J13" s="84"/>
      <c r="K13" s="85"/>
      <c r="L13" s="84"/>
      <c r="M13" s="84"/>
      <c r="N13" s="85"/>
      <c r="O13" s="84"/>
      <c r="P13" s="84"/>
      <c r="Q13" s="85"/>
      <c r="R13" s="84"/>
      <c r="S13" s="84"/>
      <c r="T13" s="85"/>
      <c r="U13" s="84"/>
      <c r="V13" s="84"/>
      <c r="W13" s="85"/>
      <c r="X13" s="84"/>
      <c r="Y13" s="84"/>
      <c r="Z13" s="85"/>
      <c r="AA13" s="84"/>
      <c r="AB13" s="84"/>
      <c r="AC13" s="85"/>
      <c r="AD13" s="85"/>
    </row>
    <row r="14" spans="1:30" ht="20.100000000000001" customHeight="1">
      <c r="A14" s="75" t="s">
        <v>165</v>
      </c>
      <c r="B14" s="168" t="s">
        <v>16</v>
      </c>
      <c r="C14" s="86">
        <v>-266.8</v>
      </c>
      <c r="D14" s="86">
        <v>-241.09999999999997</v>
      </c>
      <c r="E14" s="87">
        <v>-507.9</v>
      </c>
      <c r="F14" s="86">
        <v>-286.3</v>
      </c>
      <c r="G14" s="86">
        <v>-215.19999999999996</v>
      </c>
      <c r="H14" s="87">
        <v>-501.5</v>
      </c>
      <c r="I14" s="86">
        <v>-220.4</v>
      </c>
      <c r="J14" s="86">
        <v>-224.10000000000002</v>
      </c>
      <c r="K14" s="87">
        <v>-444.5</v>
      </c>
      <c r="L14" s="86">
        <v>-256.5</v>
      </c>
      <c r="M14" s="86">
        <v>-271.79999999999995</v>
      </c>
      <c r="N14" s="87">
        <v>-528.29999999999995</v>
      </c>
      <c r="O14" s="86">
        <v>-277.19999999999993</v>
      </c>
      <c r="P14" s="86">
        <v>-241.3</v>
      </c>
      <c r="Q14" s="87">
        <v>-518.5</v>
      </c>
      <c r="R14" s="86">
        <v>-289</v>
      </c>
      <c r="S14" s="86">
        <v>-262</v>
      </c>
      <c r="T14" s="87">
        <v>-551</v>
      </c>
      <c r="U14" s="86">
        <v>-413</v>
      </c>
      <c r="V14" s="86">
        <v>-349</v>
      </c>
      <c r="W14" s="87">
        <v>-762</v>
      </c>
      <c r="X14" s="86">
        <v>-427</v>
      </c>
      <c r="Y14" s="86">
        <v>-398</v>
      </c>
      <c r="Z14" s="87">
        <v>-825</v>
      </c>
      <c r="AA14" s="86">
        <v>-381</v>
      </c>
      <c r="AB14" s="86">
        <v>-316</v>
      </c>
      <c r="AC14" s="87">
        <v>-697</v>
      </c>
      <c r="AD14" s="87">
        <v>-383</v>
      </c>
    </row>
    <row r="15" spans="1:30" ht="20.100000000000001" customHeight="1">
      <c r="A15" s="82" t="s">
        <v>166</v>
      </c>
      <c r="B15" s="167" t="s">
        <v>16</v>
      </c>
      <c r="C15" s="84">
        <v>0</v>
      </c>
      <c r="D15" s="84">
        <v>0</v>
      </c>
      <c r="E15" s="85">
        <v>0</v>
      </c>
      <c r="F15" s="84">
        <v>0</v>
      </c>
      <c r="G15" s="84">
        <v>0</v>
      </c>
      <c r="H15" s="85">
        <v>0</v>
      </c>
      <c r="I15" s="84">
        <v>0</v>
      </c>
      <c r="J15" s="84">
        <v>0</v>
      </c>
      <c r="K15" s="85">
        <v>0</v>
      </c>
      <c r="L15" s="84">
        <v>0</v>
      </c>
      <c r="M15" s="84">
        <v>-24.5</v>
      </c>
      <c r="N15" s="85">
        <v>-24.5</v>
      </c>
      <c r="O15" s="84">
        <v>-63.3</v>
      </c>
      <c r="P15" s="84">
        <v>-0.20000000000000284</v>
      </c>
      <c r="Q15" s="85">
        <v>-63.5</v>
      </c>
      <c r="R15" s="84">
        <v>-9</v>
      </c>
      <c r="S15" s="84">
        <v>-8</v>
      </c>
      <c r="T15" s="85">
        <v>-17</v>
      </c>
      <c r="U15" s="84">
        <v>-1404</v>
      </c>
      <c r="V15" s="84">
        <v>-30</v>
      </c>
      <c r="W15" s="85">
        <v>-1434</v>
      </c>
      <c r="X15" s="84">
        <v>0</v>
      </c>
      <c r="Y15" s="84">
        <v>0</v>
      </c>
      <c r="Z15" s="85">
        <v>0</v>
      </c>
      <c r="AA15" s="84">
        <v>-25</v>
      </c>
      <c r="AB15" s="84">
        <v>0</v>
      </c>
      <c r="AC15" s="85">
        <v>-25</v>
      </c>
      <c r="AD15" s="85">
        <v>0</v>
      </c>
    </row>
    <row r="16" spans="1:30" ht="20.100000000000001" customHeight="1">
      <c r="A16" s="75" t="s">
        <v>167</v>
      </c>
      <c r="B16" s="168" t="s">
        <v>16</v>
      </c>
      <c r="C16" s="150">
        <v>104.8</v>
      </c>
      <c r="D16" s="150">
        <v>6.5999999999999943</v>
      </c>
      <c r="E16" s="151">
        <v>111.39999999999999</v>
      </c>
      <c r="F16" s="150">
        <v>8.3000000000000007</v>
      </c>
      <c r="G16" s="150">
        <v>10.7</v>
      </c>
      <c r="H16" s="151">
        <v>19</v>
      </c>
      <c r="I16" s="150">
        <v>7.6</v>
      </c>
      <c r="J16" s="150">
        <v>6.1</v>
      </c>
      <c r="K16" s="151">
        <v>13.7</v>
      </c>
      <c r="L16" s="150">
        <v>169.2</v>
      </c>
      <c r="M16" s="150">
        <v>11.900000000000034</v>
      </c>
      <c r="N16" s="151">
        <v>181.10000000000002</v>
      </c>
      <c r="O16" s="150">
        <v>9.8000000000000007</v>
      </c>
      <c r="P16" s="150">
        <v>39.5</v>
      </c>
      <c r="Q16" s="151">
        <v>48.9</v>
      </c>
      <c r="R16" s="150">
        <v>15</v>
      </c>
      <c r="S16" s="150">
        <v>25</v>
      </c>
      <c r="T16" s="151">
        <v>40</v>
      </c>
      <c r="U16" s="150">
        <v>4</v>
      </c>
      <c r="V16" s="150">
        <v>3</v>
      </c>
      <c r="W16" s="151">
        <v>7</v>
      </c>
      <c r="X16" s="150">
        <v>3</v>
      </c>
      <c r="Y16" s="150">
        <v>3</v>
      </c>
      <c r="Z16" s="151">
        <v>6</v>
      </c>
      <c r="AA16" s="150">
        <v>5</v>
      </c>
      <c r="AB16" s="150">
        <v>10</v>
      </c>
      <c r="AC16" s="151">
        <v>15</v>
      </c>
      <c r="AD16" s="151">
        <v>9</v>
      </c>
    </row>
    <row r="17" spans="1:30" ht="20.100000000000001" customHeight="1">
      <c r="A17" s="74" t="s">
        <v>83</v>
      </c>
      <c r="B17" s="169" t="s">
        <v>16</v>
      </c>
      <c r="C17" s="152">
        <v>-162</v>
      </c>
      <c r="D17" s="152">
        <v>-234.49999999999997</v>
      </c>
      <c r="E17" s="153">
        <v>-396.5</v>
      </c>
      <c r="F17" s="152">
        <v>-278</v>
      </c>
      <c r="G17" s="152">
        <v>-204.49999999999997</v>
      </c>
      <c r="H17" s="153">
        <v>-482.5</v>
      </c>
      <c r="I17" s="152">
        <v>-212.8</v>
      </c>
      <c r="J17" s="152">
        <v>-218</v>
      </c>
      <c r="K17" s="153">
        <v>-430.8</v>
      </c>
      <c r="L17" s="152">
        <v>-87.300000000000011</v>
      </c>
      <c r="M17" s="152">
        <v>-284.39999999999992</v>
      </c>
      <c r="N17" s="153">
        <v>-371.69999999999993</v>
      </c>
      <c r="O17" s="152">
        <v>-330.7</v>
      </c>
      <c r="P17" s="152">
        <v>-202.39999999999992</v>
      </c>
      <c r="Q17" s="153">
        <v>-533.09999999999991</v>
      </c>
      <c r="R17" s="152">
        <v>-283</v>
      </c>
      <c r="S17" s="152">
        <v>-245</v>
      </c>
      <c r="T17" s="153">
        <v>-528</v>
      </c>
      <c r="U17" s="152">
        <v>-1813</v>
      </c>
      <c r="V17" s="152">
        <v>-376</v>
      </c>
      <c r="W17" s="153">
        <v>-2189</v>
      </c>
      <c r="X17" s="152">
        <v>-424</v>
      </c>
      <c r="Y17" s="152">
        <v>-395</v>
      </c>
      <c r="Z17" s="153">
        <v>-819</v>
      </c>
      <c r="AA17" s="152">
        <v>-401</v>
      </c>
      <c r="AB17" s="152">
        <v>-306</v>
      </c>
      <c r="AC17" s="153">
        <v>-707</v>
      </c>
      <c r="AD17" s="153">
        <v>-374</v>
      </c>
    </row>
    <row r="18" spans="1:30" ht="20.100000000000001" customHeight="1">
      <c r="A18" s="75" t="s">
        <v>173</v>
      </c>
      <c r="B18" s="168" t="s">
        <v>16</v>
      </c>
      <c r="C18" s="150">
        <v>-20.2</v>
      </c>
      <c r="D18" s="150">
        <v>-14.500000000000004</v>
      </c>
      <c r="E18" s="151">
        <v>-34.700000000000003</v>
      </c>
      <c r="F18" s="150">
        <v>42.7</v>
      </c>
      <c r="G18" s="150">
        <v>11.899999999999999</v>
      </c>
      <c r="H18" s="151">
        <v>54.6</v>
      </c>
      <c r="I18" s="150">
        <v>-1.3</v>
      </c>
      <c r="J18" s="150">
        <v>12.4</v>
      </c>
      <c r="K18" s="151">
        <v>11.1</v>
      </c>
      <c r="L18" s="150">
        <v>2.2999999999999998</v>
      </c>
      <c r="M18" s="150">
        <v>-1.9</v>
      </c>
      <c r="N18" s="151">
        <v>0.4</v>
      </c>
      <c r="O18" s="150">
        <v>-2</v>
      </c>
      <c r="P18" s="150">
        <v>170.8</v>
      </c>
      <c r="Q18" s="151">
        <v>168.8</v>
      </c>
      <c r="R18" s="150">
        <v>0</v>
      </c>
      <c r="S18" s="150">
        <v>0</v>
      </c>
      <c r="T18" s="151">
        <v>0</v>
      </c>
      <c r="U18" s="150">
        <v>-940</v>
      </c>
      <c r="V18" s="150">
        <v>278</v>
      </c>
      <c r="W18" s="151">
        <v>-662</v>
      </c>
      <c r="X18" s="150">
        <v>0</v>
      </c>
      <c r="Y18" s="150">
        <v>125</v>
      </c>
      <c r="Z18" s="151">
        <v>125</v>
      </c>
      <c r="AA18" s="150">
        <v>0</v>
      </c>
      <c r="AB18" s="150">
        <v>0</v>
      </c>
      <c r="AC18" s="151">
        <v>0</v>
      </c>
      <c r="AD18" s="151">
        <v>0</v>
      </c>
    </row>
    <row r="19" spans="1:30" ht="20.100000000000001" customHeight="1">
      <c r="A19" s="74" t="s">
        <v>84</v>
      </c>
      <c r="B19" s="169" t="s">
        <v>16</v>
      </c>
      <c r="C19" s="182">
        <v>-182.2</v>
      </c>
      <c r="D19" s="182">
        <v>-248.99999999999997</v>
      </c>
      <c r="E19" s="183">
        <v>-431.2</v>
      </c>
      <c r="F19" s="182">
        <v>-235.3</v>
      </c>
      <c r="G19" s="182">
        <v>-192.59999999999997</v>
      </c>
      <c r="H19" s="183">
        <v>-427.9</v>
      </c>
      <c r="I19" s="182">
        <v>-214.10000000000002</v>
      </c>
      <c r="J19" s="182">
        <v>-205.59999999999997</v>
      </c>
      <c r="K19" s="183">
        <v>-419.7</v>
      </c>
      <c r="L19" s="182">
        <v>-85.000000000000014</v>
      </c>
      <c r="M19" s="182">
        <v>-286.29999999999995</v>
      </c>
      <c r="N19" s="183">
        <v>-371.29999999999995</v>
      </c>
      <c r="O19" s="182">
        <v>-332.7</v>
      </c>
      <c r="P19" s="182">
        <v>-31.599999999999909</v>
      </c>
      <c r="Q19" s="183">
        <v>-364.2999999999999</v>
      </c>
      <c r="R19" s="182">
        <v>-283</v>
      </c>
      <c r="S19" s="182">
        <v>-245</v>
      </c>
      <c r="T19" s="183">
        <v>-528</v>
      </c>
      <c r="U19" s="182">
        <v>-2753</v>
      </c>
      <c r="V19" s="182">
        <v>-98</v>
      </c>
      <c r="W19" s="183">
        <v>-2851</v>
      </c>
      <c r="X19" s="182">
        <v>-424</v>
      </c>
      <c r="Y19" s="182">
        <v>-270</v>
      </c>
      <c r="Z19" s="183">
        <v>-694</v>
      </c>
      <c r="AA19" s="182">
        <v>-401</v>
      </c>
      <c r="AB19" s="182">
        <v>-306</v>
      </c>
      <c r="AC19" s="183">
        <v>-707</v>
      </c>
      <c r="AD19" s="183">
        <v>-374</v>
      </c>
    </row>
    <row r="20" spans="1:30" ht="20.100000000000001" customHeight="1">
      <c r="A20" s="76" t="s">
        <v>85</v>
      </c>
      <c r="B20" s="168"/>
      <c r="C20" s="86"/>
      <c r="D20" s="86"/>
      <c r="E20" s="87"/>
      <c r="F20" s="86"/>
      <c r="G20" s="86"/>
      <c r="H20" s="87"/>
      <c r="I20" s="86"/>
      <c r="J20" s="86"/>
      <c r="K20" s="87"/>
      <c r="L20" s="86"/>
      <c r="M20" s="86"/>
      <c r="N20" s="87"/>
      <c r="O20" s="86"/>
      <c r="P20" s="86"/>
      <c r="Q20" s="87"/>
      <c r="R20" s="86"/>
      <c r="S20" s="86"/>
      <c r="T20" s="87"/>
      <c r="U20" s="86"/>
      <c r="V20" s="86"/>
      <c r="W20" s="87"/>
      <c r="X20" s="86"/>
      <c r="Y20" s="86"/>
      <c r="Z20" s="87"/>
      <c r="AA20" s="86"/>
      <c r="AB20" s="86"/>
      <c r="AC20" s="87"/>
      <c r="AD20" s="87"/>
    </row>
    <row r="21" spans="1:30" ht="20.100000000000001" customHeight="1">
      <c r="A21" s="82" t="s">
        <v>168</v>
      </c>
      <c r="B21" s="167" t="s">
        <v>16</v>
      </c>
      <c r="C21" s="84">
        <v>-31.2</v>
      </c>
      <c r="D21" s="84">
        <v>-24.099999999999977</v>
      </c>
      <c r="E21" s="85">
        <v>-55.299999999999976</v>
      </c>
      <c r="F21" s="84">
        <v>116.9</v>
      </c>
      <c r="G21" s="84">
        <v>-104.7</v>
      </c>
      <c r="H21" s="85">
        <v>12.2</v>
      </c>
      <c r="I21" s="84">
        <v>-107.4</v>
      </c>
      <c r="J21" s="84">
        <v>-146</v>
      </c>
      <c r="K21" s="85">
        <v>-253.4</v>
      </c>
      <c r="L21" s="84">
        <v>36.700000000000003</v>
      </c>
      <c r="M21" s="84">
        <v>174.5</v>
      </c>
      <c r="N21" s="85">
        <v>211.2</v>
      </c>
      <c r="O21" s="84">
        <v>208.49999999999994</v>
      </c>
      <c r="P21" s="84">
        <v>27.700000000000045</v>
      </c>
      <c r="Q21" s="85">
        <v>236.2</v>
      </c>
      <c r="R21" s="84">
        <v>-113</v>
      </c>
      <c r="S21" s="84">
        <v>-51</v>
      </c>
      <c r="T21" s="85">
        <v>-164</v>
      </c>
      <c r="U21" s="84">
        <v>2131</v>
      </c>
      <c r="V21" s="84">
        <v>-281</v>
      </c>
      <c r="W21" s="85">
        <v>1850</v>
      </c>
      <c r="X21" s="84">
        <v>-31</v>
      </c>
      <c r="Y21" s="84">
        <v>-227</v>
      </c>
      <c r="Z21" s="85">
        <v>-258</v>
      </c>
      <c r="AA21" s="84">
        <v>179</v>
      </c>
      <c r="AB21" s="84">
        <v>57</v>
      </c>
      <c r="AC21" s="85">
        <v>236</v>
      </c>
      <c r="AD21" s="85">
        <v>4</v>
      </c>
    </row>
    <row r="22" spans="1:30" ht="20.100000000000001" customHeight="1">
      <c r="A22" s="75" t="s">
        <v>135</v>
      </c>
      <c r="B22" s="168" t="s">
        <v>16</v>
      </c>
      <c r="C22" s="86"/>
      <c r="D22" s="86"/>
      <c r="E22" s="87"/>
      <c r="F22" s="86"/>
      <c r="G22" s="86"/>
      <c r="H22" s="87"/>
      <c r="I22" s="86"/>
      <c r="J22" s="86"/>
      <c r="K22" s="87"/>
      <c r="L22" s="86"/>
      <c r="M22" s="86"/>
      <c r="N22" s="87"/>
      <c r="O22" s="86"/>
      <c r="P22" s="86"/>
      <c r="Q22" s="87"/>
      <c r="R22" s="86">
        <v>0</v>
      </c>
      <c r="S22" s="86">
        <v>0</v>
      </c>
      <c r="T22" s="87">
        <v>0</v>
      </c>
      <c r="U22" s="86">
        <v>-9</v>
      </c>
      <c r="V22" s="86">
        <v>-6</v>
      </c>
      <c r="W22" s="87">
        <v>-15</v>
      </c>
      <c r="X22" s="86">
        <v>-9</v>
      </c>
      <c r="Y22" s="86">
        <v>-3</v>
      </c>
      <c r="Z22" s="87">
        <v>-12</v>
      </c>
      <c r="AA22" s="86">
        <v>-3</v>
      </c>
      <c r="AB22" s="86">
        <v>-4</v>
      </c>
      <c r="AC22" s="87">
        <v>-7</v>
      </c>
      <c r="AD22" s="87">
        <v>-7</v>
      </c>
    </row>
    <row r="23" spans="1:30" ht="20.100000000000001" customHeight="1">
      <c r="A23" s="82" t="s">
        <v>174</v>
      </c>
      <c r="B23" s="167" t="s">
        <v>16</v>
      </c>
      <c r="C23" s="84">
        <v>-7.2</v>
      </c>
      <c r="D23" s="84">
        <v>-0.29999999999999982</v>
      </c>
      <c r="E23" s="85">
        <v>-7.5</v>
      </c>
      <c r="F23" s="84">
        <v>-225.8</v>
      </c>
      <c r="G23" s="84">
        <v>-77.099999999999966</v>
      </c>
      <c r="H23" s="85">
        <v>-302.89999999999998</v>
      </c>
      <c r="I23" s="84">
        <v>-0.6</v>
      </c>
      <c r="J23" s="84">
        <v>0</v>
      </c>
      <c r="K23" s="85">
        <v>-0.6</v>
      </c>
      <c r="L23" s="84">
        <v>-216.29999999999998</v>
      </c>
      <c r="M23" s="84">
        <v>-187.30000000000004</v>
      </c>
      <c r="N23" s="85">
        <v>-403.6</v>
      </c>
      <c r="O23" s="84">
        <v>-251.6</v>
      </c>
      <c r="P23" s="84">
        <v>-54.400000000000006</v>
      </c>
      <c r="Q23" s="85">
        <v>-306</v>
      </c>
      <c r="R23" s="84">
        <v>0</v>
      </c>
      <c r="S23" s="84">
        <v>0</v>
      </c>
      <c r="T23" s="85">
        <v>0</v>
      </c>
      <c r="U23" s="84">
        <v>-7</v>
      </c>
      <c r="V23" s="84">
        <v>0</v>
      </c>
      <c r="W23" s="85">
        <v>-7</v>
      </c>
      <c r="X23" s="84">
        <v>-4</v>
      </c>
      <c r="Y23" s="84">
        <v>0</v>
      </c>
      <c r="Z23" s="85">
        <v>-4</v>
      </c>
      <c r="AA23" s="84">
        <v>-228</v>
      </c>
      <c r="AB23" s="84">
        <v>-73</v>
      </c>
      <c r="AC23" s="85">
        <v>-301</v>
      </c>
      <c r="AD23" s="85">
        <v>-117</v>
      </c>
    </row>
    <row r="24" spans="1:30" ht="20.100000000000001" customHeight="1">
      <c r="A24" s="75" t="s">
        <v>86</v>
      </c>
      <c r="B24" s="168" t="s">
        <v>16</v>
      </c>
      <c r="C24" s="86">
        <v>-86.9</v>
      </c>
      <c r="D24" s="86">
        <v>-86.1</v>
      </c>
      <c r="E24" s="87">
        <v>-173</v>
      </c>
      <c r="F24" s="86">
        <v>-77.900000000000006</v>
      </c>
      <c r="G24" s="86">
        <v>-77.900000000000006</v>
      </c>
      <c r="H24" s="87">
        <v>-155.80000000000001</v>
      </c>
      <c r="I24" s="86">
        <v>-76.099999999999994</v>
      </c>
      <c r="J24" s="86">
        <v>-74.400000000000006</v>
      </c>
      <c r="K24" s="87">
        <v>-150.5</v>
      </c>
      <c r="L24" s="86">
        <v>-74.400000000000006</v>
      </c>
      <c r="M24" s="86">
        <v>-76.699999999999989</v>
      </c>
      <c r="N24" s="87">
        <v>-151.1</v>
      </c>
      <c r="O24" s="86">
        <v>-81.599999999999994</v>
      </c>
      <c r="P24" s="86">
        <v>-73.700000000000017</v>
      </c>
      <c r="Q24" s="87">
        <v>-155.30000000000001</v>
      </c>
      <c r="R24" s="86">
        <v>-65</v>
      </c>
      <c r="S24" s="86">
        <v>-63</v>
      </c>
      <c r="T24" s="87">
        <v>-128</v>
      </c>
      <c r="U24" s="86">
        <v>-91</v>
      </c>
      <c r="V24" s="86">
        <v>-119</v>
      </c>
      <c r="W24" s="87">
        <v>-210</v>
      </c>
      <c r="X24" s="86">
        <v>-168</v>
      </c>
      <c r="Y24" s="86">
        <v>-172</v>
      </c>
      <c r="Z24" s="87">
        <v>-340</v>
      </c>
      <c r="AA24" s="86">
        <v>-170</v>
      </c>
      <c r="AB24" s="86">
        <v>-172</v>
      </c>
      <c r="AC24" s="87">
        <v>-342</v>
      </c>
      <c r="AD24" s="87">
        <v>-173</v>
      </c>
    </row>
    <row r="25" spans="1:30" ht="20.100000000000001" customHeight="1">
      <c r="A25" s="82" t="s">
        <v>87</v>
      </c>
      <c r="B25" s="167" t="s">
        <v>16</v>
      </c>
      <c r="C25" s="84">
        <v>0</v>
      </c>
      <c r="D25" s="84">
        <v>0</v>
      </c>
      <c r="E25" s="85">
        <v>0</v>
      </c>
      <c r="F25" s="84">
        <v>0</v>
      </c>
      <c r="G25" s="84">
        <v>0</v>
      </c>
      <c r="H25" s="85">
        <v>0</v>
      </c>
      <c r="I25" s="84">
        <v>0</v>
      </c>
      <c r="J25" s="84">
        <v>11.5</v>
      </c>
      <c r="K25" s="85">
        <v>11.5</v>
      </c>
      <c r="L25" s="84">
        <v>0</v>
      </c>
      <c r="M25" s="84">
        <v>0</v>
      </c>
      <c r="N25" s="85">
        <v>0</v>
      </c>
      <c r="O25" s="84">
        <v>0</v>
      </c>
      <c r="P25" s="84">
        <v>0</v>
      </c>
      <c r="Q25" s="85">
        <v>0</v>
      </c>
      <c r="R25" s="84">
        <v>0</v>
      </c>
      <c r="S25" s="84">
        <v>0</v>
      </c>
      <c r="T25" s="85">
        <v>0</v>
      </c>
      <c r="U25" s="84">
        <v>0</v>
      </c>
      <c r="V25" s="84">
        <v>0</v>
      </c>
      <c r="W25" s="85">
        <v>0</v>
      </c>
      <c r="X25" s="84">
        <v>0</v>
      </c>
      <c r="Y25" s="84">
        <v>0</v>
      </c>
      <c r="Z25" s="85">
        <v>0</v>
      </c>
      <c r="AA25" s="84">
        <v>0</v>
      </c>
      <c r="AB25" s="84">
        <v>0</v>
      </c>
      <c r="AC25" s="85">
        <v>0</v>
      </c>
      <c r="AD25" s="85">
        <v>0</v>
      </c>
    </row>
    <row r="26" spans="1:30" ht="20.100000000000001" customHeight="1">
      <c r="A26" s="75" t="s">
        <v>88</v>
      </c>
      <c r="B26" s="168" t="s">
        <v>16</v>
      </c>
      <c r="C26" s="86">
        <v>-272.89999999999998</v>
      </c>
      <c r="D26" s="86">
        <v>-279</v>
      </c>
      <c r="E26" s="87">
        <v>-551.9</v>
      </c>
      <c r="F26" s="86">
        <v>-182.6</v>
      </c>
      <c r="G26" s="86">
        <v>-279.5</v>
      </c>
      <c r="H26" s="87">
        <v>-462.1</v>
      </c>
      <c r="I26" s="86">
        <v>-260.7</v>
      </c>
      <c r="J26" s="86">
        <v>-226.90000000000003</v>
      </c>
      <c r="K26" s="87">
        <v>-487.6</v>
      </c>
      <c r="L26" s="86">
        <v>-246.8</v>
      </c>
      <c r="M26" s="86">
        <v>-266.99999999999994</v>
      </c>
      <c r="N26" s="87">
        <v>-513.79999999999995</v>
      </c>
      <c r="O26" s="86">
        <v>-262.3</v>
      </c>
      <c r="P26" s="86">
        <v>-266.49999999999994</v>
      </c>
      <c r="Q26" s="87">
        <v>-528.79999999999995</v>
      </c>
      <c r="R26" s="86">
        <v>-265</v>
      </c>
      <c r="S26" s="86">
        <v>-194</v>
      </c>
      <c r="T26" s="87">
        <v>-459</v>
      </c>
      <c r="U26" s="86">
        <v>-201</v>
      </c>
      <c r="V26" s="86">
        <v>-128</v>
      </c>
      <c r="W26" s="87">
        <v>-329</v>
      </c>
      <c r="X26" s="86">
        <v>-147</v>
      </c>
      <c r="Y26" s="86">
        <v>-179</v>
      </c>
      <c r="Z26" s="87">
        <v>-326</v>
      </c>
      <c r="AA26" s="86">
        <v>-134</v>
      </c>
      <c r="AB26" s="86">
        <v>-163</v>
      </c>
      <c r="AC26" s="87">
        <v>-297</v>
      </c>
      <c r="AD26" s="87">
        <v>-114</v>
      </c>
    </row>
    <row r="27" spans="1:30" ht="20.100000000000001" customHeight="1">
      <c r="A27" s="82" t="s">
        <v>169</v>
      </c>
      <c r="B27" s="167" t="s">
        <v>16</v>
      </c>
      <c r="C27" s="84">
        <v>0</v>
      </c>
      <c r="D27" s="84">
        <v>0</v>
      </c>
      <c r="E27" s="85">
        <v>0</v>
      </c>
      <c r="F27" s="84">
        <v>0</v>
      </c>
      <c r="G27" s="84">
        <v>0</v>
      </c>
      <c r="H27" s="85">
        <v>0</v>
      </c>
      <c r="I27" s="84">
        <v>0</v>
      </c>
      <c r="J27" s="84">
        <v>0</v>
      </c>
      <c r="K27" s="85">
        <v>0</v>
      </c>
      <c r="L27" s="84">
        <v>-7</v>
      </c>
      <c r="M27" s="84">
        <v>-7.6</v>
      </c>
      <c r="N27" s="85">
        <v>-14.6</v>
      </c>
      <c r="O27" s="84">
        <v>-8.1</v>
      </c>
      <c r="P27" s="84">
        <v>-8.2999999999999989</v>
      </c>
      <c r="Q27" s="85">
        <v>-16.399999999999999</v>
      </c>
      <c r="R27" s="84">
        <v>-9</v>
      </c>
      <c r="S27" s="84">
        <v>-8</v>
      </c>
      <c r="T27" s="85">
        <v>-17</v>
      </c>
      <c r="U27" s="84">
        <v>-10</v>
      </c>
      <c r="V27" s="84">
        <v>-10</v>
      </c>
      <c r="W27" s="85">
        <v>-20</v>
      </c>
      <c r="X27" s="84">
        <v>-11</v>
      </c>
      <c r="Y27" s="84">
        <v>-15</v>
      </c>
      <c r="Z27" s="85">
        <v>-26</v>
      </c>
      <c r="AA27" s="84">
        <v>-15</v>
      </c>
      <c r="AB27" s="84">
        <v>-13</v>
      </c>
      <c r="AC27" s="85">
        <v>-28</v>
      </c>
      <c r="AD27" s="85">
        <v>-15</v>
      </c>
    </row>
    <row r="28" spans="1:30" ht="20.100000000000001" customHeight="1">
      <c r="A28" s="76" t="s">
        <v>89</v>
      </c>
      <c r="B28" s="170" t="s">
        <v>16</v>
      </c>
      <c r="C28" s="180">
        <v>-398.2</v>
      </c>
      <c r="D28" s="180">
        <v>-389.5</v>
      </c>
      <c r="E28" s="181">
        <v>-787.69999999999993</v>
      </c>
      <c r="F28" s="180">
        <v>-369.4</v>
      </c>
      <c r="G28" s="180">
        <v>-539.19999999999993</v>
      </c>
      <c r="H28" s="181">
        <v>-908.6</v>
      </c>
      <c r="I28" s="180">
        <v>-444.79999999999995</v>
      </c>
      <c r="J28" s="180">
        <v>-435.80000000000007</v>
      </c>
      <c r="K28" s="181">
        <v>-880.6</v>
      </c>
      <c r="L28" s="180">
        <v>-507.79999999999995</v>
      </c>
      <c r="M28" s="180">
        <v>-364.1</v>
      </c>
      <c r="N28" s="181">
        <v>-871.9</v>
      </c>
      <c r="O28" s="180">
        <v>-395.10000000000008</v>
      </c>
      <c r="P28" s="180">
        <v>-375.19999999999987</v>
      </c>
      <c r="Q28" s="181">
        <v>-770.3</v>
      </c>
      <c r="R28" s="180">
        <v>-452</v>
      </c>
      <c r="S28" s="180">
        <v>-316</v>
      </c>
      <c r="T28" s="181">
        <v>-768</v>
      </c>
      <c r="U28" s="180">
        <v>1813</v>
      </c>
      <c r="V28" s="180">
        <v>-544</v>
      </c>
      <c r="W28" s="181">
        <v>1269</v>
      </c>
      <c r="X28" s="180">
        <v>-370</v>
      </c>
      <c r="Y28" s="180">
        <v>-596</v>
      </c>
      <c r="Z28" s="181">
        <v>-966</v>
      </c>
      <c r="AA28" s="180">
        <v>-371</v>
      </c>
      <c r="AB28" s="180">
        <v>-368</v>
      </c>
      <c r="AC28" s="181">
        <v>-739</v>
      </c>
      <c r="AD28" s="181">
        <v>-422</v>
      </c>
    </row>
    <row r="29" spans="1:30" ht="20.100000000000001" customHeight="1">
      <c r="A29" s="82" t="s">
        <v>175</v>
      </c>
      <c r="B29" s="167" t="s">
        <v>16</v>
      </c>
      <c r="C29" s="84">
        <v>0</v>
      </c>
      <c r="D29" s="84">
        <v>0</v>
      </c>
      <c r="E29" s="85">
        <v>0</v>
      </c>
      <c r="F29" s="84">
        <v>0</v>
      </c>
      <c r="G29" s="84">
        <v>0</v>
      </c>
      <c r="H29" s="85">
        <v>0</v>
      </c>
      <c r="I29" s="84">
        <v>0</v>
      </c>
      <c r="J29" s="84">
        <v>0</v>
      </c>
      <c r="K29" s="85">
        <v>0</v>
      </c>
      <c r="L29" s="84">
        <v>0</v>
      </c>
      <c r="M29" s="84">
        <v>0</v>
      </c>
      <c r="N29" s="85">
        <v>0</v>
      </c>
      <c r="O29" s="84">
        <v>0</v>
      </c>
      <c r="P29" s="84">
        <v>0</v>
      </c>
      <c r="Q29" s="85">
        <v>0</v>
      </c>
      <c r="R29" s="84">
        <v>0</v>
      </c>
      <c r="S29" s="84">
        <v>0</v>
      </c>
      <c r="T29" s="85">
        <v>0</v>
      </c>
      <c r="U29" s="84">
        <v>468</v>
      </c>
      <c r="V29" s="84">
        <v>-29</v>
      </c>
      <c r="W29" s="85">
        <v>439</v>
      </c>
      <c r="X29" s="84">
        <v>0</v>
      </c>
      <c r="Y29" s="84">
        <v>0</v>
      </c>
      <c r="Z29" s="85">
        <v>0</v>
      </c>
      <c r="AA29" s="84">
        <v>0</v>
      </c>
      <c r="AB29" s="84">
        <v>0</v>
      </c>
      <c r="AC29" s="85">
        <v>0</v>
      </c>
      <c r="AD29" s="85">
        <v>0</v>
      </c>
    </row>
    <row r="30" spans="1:30" ht="20.100000000000001" customHeight="1">
      <c r="A30" s="76" t="s">
        <v>90</v>
      </c>
      <c r="B30" s="170" t="s">
        <v>16</v>
      </c>
      <c r="C30" s="178">
        <v>-398.2</v>
      </c>
      <c r="D30" s="178">
        <v>-389.5</v>
      </c>
      <c r="E30" s="179">
        <v>-787.69999999999993</v>
      </c>
      <c r="F30" s="178">
        <v>-369.4</v>
      </c>
      <c r="G30" s="178">
        <v>-539.19999999999993</v>
      </c>
      <c r="H30" s="179">
        <v>-908.6</v>
      </c>
      <c r="I30" s="178">
        <v>-444.79999999999995</v>
      </c>
      <c r="J30" s="178">
        <v>-435.80000000000007</v>
      </c>
      <c r="K30" s="179">
        <v>-880.6</v>
      </c>
      <c r="L30" s="178">
        <v>-507.79999999999995</v>
      </c>
      <c r="M30" s="178">
        <v>-364.1</v>
      </c>
      <c r="N30" s="179">
        <v>-871.9</v>
      </c>
      <c r="O30" s="178">
        <v>-395.10000000000008</v>
      </c>
      <c r="P30" s="178">
        <v>-375.19999999999987</v>
      </c>
      <c r="Q30" s="179">
        <v>-770.3</v>
      </c>
      <c r="R30" s="178">
        <v>-452</v>
      </c>
      <c r="S30" s="178">
        <v>-316</v>
      </c>
      <c r="T30" s="179">
        <v>-768</v>
      </c>
      <c r="U30" s="178">
        <v>2281</v>
      </c>
      <c r="V30" s="178">
        <v>-573</v>
      </c>
      <c r="W30" s="179">
        <v>1708</v>
      </c>
      <c r="X30" s="178">
        <v>-370</v>
      </c>
      <c r="Y30" s="178">
        <v>-596</v>
      </c>
      <c r="Z30" s="179">
        <v>-966</v>
      </c>
      <c r="AA30" s="178">
        <v>-371</v>
      </c>
      <c r="AB30" s="178">
        <v>-368</v>
      </c>
      <c r="AC30" s="179">
        <v>-739</v>
      </c>
      <c r="AD30" s="179">
        <v>-422</v>
      </c>
    </row>
    <row r="31" spans="1:30" ht="20.100000000000001" customHeight="1">
      <c r="A31" s="74" t="s">
        <v>91</v>
      </c>
      <c r="B31" s="169" t="s">
        <v>16</v>
      </c>
      <c r="C31" s="90">
        <v>75.500000000000057</v>
      </c>
      <c r="D31" s="90">
        <v>13.5</v>
      </c>
      <c r="E31" s="91">
        <v>89.000000000000114</v>
      </c>
      <c r="F31" s="90">
        <v>53.5</v>
      </c>
      <c r="G31" s="90">
        <v>-136.89999999999998</v>
      </c>
      <c r="H31" s="91">
        <v>-83.399999999999977</v>
      </c>
      <c r="I31" s="90">
        <v>0.40000000000003411</v>
      </c>
      <c r="J31" s="90">
        <v>3.9000000000000341</v>
      </c>
      <c r="K31" s="91">
        <v>4.3000000000000682</v>
      </c>
      <c r="L31" s="90">
        <v>31.400000000000091</v>
      </c>
      <c r="M31" s="90">
        <v>-37.5</v>
      </c>
      <c r="N31" s="91">
        <v>-6.0999999999999091</v>
      </c>
      <c r="O31" s="90">
        <v>-25.400000000000091</v>
      </c>
      <c r="P31" s="90">
        <v>-0.99999999999977263</v>
      </c>
      <c r="Q31" s="91">
        <v>-26.399999999999864</v>
      </c>
      <c r="R31" s="90">
        <v>-24.100000000000023</v>
      </c>
      <c r="S31" s="90">
        <v>48.100000000000023</v>
      </c>
      <c r="T31" s="91">
        <v>24</v>
      </c>
      <c r="U31" s="90">
        <v>421</v>
      </c>
      <c r="V31" s="90">
        <v>-326</v>
      </c>
      <c r="W31" s="91">
        <v>95</v>
      </c>
      <c r="X31" s="90">
        <v>-51</v>
      </c>
      <c r="Y31" s="90">
        <v>-118</v>
      </c>
      <c r="Z31" s="91">
        <v>-169</v>
      </c>
      <c r="AA31" s="90">
        <v>-3</v>
      </c>
      <c r="AB31" s="90">
        <v>18</v>
      </c>
      <c r="AC31" s="91">
        <v>15</v>
      </c>
      <c r="AD31" s="91">
        <v>-21</v>
      </c>
    </row>
    <row r="32" spans="1:30" ht="19.5" customHeight="1">
      <c r="A32" s="76" t="s">
        <v>176</v>
      </c>
      <c r="B32" s="170" t="s">
        <v>16</v>
      </c>
      <c r="C32" s="150">
        <v>-31.2</v>
      </c>
      <c r="D32" s="150">
        <v>-38.299999999999997</v>
      </c>
      <c r="E32" s="151">
        <v>-69.5</v>
      </c>
      <c r="F32" s="150">
        <v>23.6</v>
      </c>
      <c r="G32" s="150">
        <v>5.8999999999999986</v>
      </c>
      <c r="H32" s="151">
        <v>29.5</v>
      </c>
      <c r="I32" s="150">
        <v>-20.6</v>
      </c>
      <c r="J32" s="150">
        <v>6.3000000000000025</v>
      </c>
      <c r="K32" s="151">
        <v>-14.299999999999999</v>
      </c>
      <c r="L32" s="150">
        <v>8.3000000000000007</v>
      </c>
      <c r="M32" s="150">
        <v>2</v>
      </c>
      <c r="N32" s="151">
        <v>10.3</v>
      </c>
      <c r="O32" s="150">
        <v>4</v>
      </c>
      <c r="P32" s="150">
        <v>141.80000000000001</v>
      </c>
      <c r="Q32" s="151">
        <v>145.80000000000001</v>
      </c>
      <c r="R32" s="150">
        <v>0</v>
      </c>
      <c r="S32" s="150">
        <v>0</v>
      </c>
      <c r="T32" s="151">
        <v>0</v>
      </c>
      <c r="U32" s="150">
        <v>-435</v>
      </c>
      <c r="V32" s="150">
        <v>260</v>
      </c>
      <c r="W32" s="151">
        <v>-175</v>
      </c>
      <c r="X32" s="150">
        <v>0</v>
      </c>
      <c r="Y32" s="150">
        <v>125</v>
      </c>
      <c r="Z32" s="151">
        <v>125</v>
      </c>
      <c r="AA32" s="150">
        <v>0</v>
      </c>
      <c r="AB32" s="150">
        <v>0</v>
      </c>
      <c r="AC32" s="151">
        <v>0</v>
      </c>
      <c r="AD32" s="151">
        <v>0</v>
      </c>
    </row>
    <row r="33" spans="1:30" ht="20.100000000000001" customHeight="1">
      <c r="A33" s="74" t="s">
        <v>136</v>
      </c>
      <c r="B33" s="169" t="s">
        <v>16</v>
      </c>
      <c r="C33" s="90">
        <v>386.80000000000007</v>
      </c>
      <c r="D33" s="90">
        <v>316.89999999999998</v>
      </c>
      <c r="E33" s="91">
        <v>703.7</v>
      </c>
      <c r="F33" s="90">
        <v>345</v>
      </c>
      <c r="G33" s="90">
        <v>324.39999999999998</v>
      </c>
      <c r="H33" s="91">
        <v>669.40000000000009</v>
      </c>
      <c r="I33" s="90">
        <v>369.1</v>
      </c>
      <c r="J33" s="90">
        <v>365.30000000000007</v>
      </c>
      <c r="K33" s="91">
        <v>734.40000000000009</v>
      </c>
      <c r="L33" s="90">
        <v>464.80000000000007</v>
      </c>
      <c r="M33" s="90">
        <v>249.89999999999998</v>
      </c>
      <c r="N33" s="91">
        <v>714.7</v>
      </c>
      <c r="O33" s="90">
        <v>288.10000000000002</v>
      </c>
      <c r="P33" s="90">
        <v>300.50000000000011</v>
      </c>
      <c r="Q33" s="91">
        <v>588.60000000000014</v>
      </c>
      <c r="R33" s="90">
        <v>371.9</v>
      </c>
      <c r="S33" s="90">
        <v>309.10000000000002</v>
      </c>
      <c r="T33" s="91">
        <v>681</v>
      </c>
      <c r="U33" s="90">
        <v>95</v>
      </c>
      <c r="V33" s="90">
        <v>202</v>
      </c>
      <c r="W33" s="91">
        <v>297</v>
      </c>
      <c r="X33" s="90">
        <v>256</v>
      </c>
      <c r="Y33" s="90">
        <v>405</v>
      </c>
      <c r="Z33" s="91">
        <v>661</v>
      </c>
      <c r="AA33" s="90">
        <v>237</v>
      </c>
      <c r="AB33" s="90">
        <v>281</v>
      </c>
      <c r="AC33" s="91">
        <v>518</v>
      </c>
      <c r="AD33" s="91">
        <v>335</v>
      </c>
    </row>
    <row r="34" spans="1:30" ht="20.100000000000001" customHeight="1">
      <c r="A34" s="76" t="s">
        <v>177</v>
      </c>
      <c r="B34" s="170" t="s">
        <v>16</v>
      </c>
      <c r="C34" s="150">
        <v>-31.2</v>
      </c>
      <c r="D34" s="150">
        <v>-38.299999999999997</v>
      </c>
      <c r="E34" s="151">
        <v>-69.5</v>
      </c>
      <c r="F34" s="150">
        <v>23.6</v>
      </c>
      <c r="G34" s="150">
        <v>5.8999999999999986</v>
      </c>
      <c r="H34" s="151">
        <v>29.5</v>
      </c>
      <c r="I34" s="150">
        <v>-20.6</v>
      </c>
      <c r="J34" s="150">
        <v>6.3000000000000025</v>
      </c>
      <c r="K34" s="151">
        <v>-14.299999999999999</v>
      </c>
      <c r="L34" s="150">
        <v>8.3000000000000007</v>
      </c>
      <c r="M34" s="150">
        <v>2</v>
      </c>
      <c r="N34" s="151">
        <v>10.3</v>
      </c>
      <c r="O34" s="150">
        <v>4</v>
      </c>
      <c r="P34" s="150">
        <v>141.80000000000001</v>
      </c>
      <c r="Q34" s="151">
        <v>145.80000000000001</v>
      </c>
      <c r="R34" s="150">
        <v>0</v>
      </c>
      <c r="S34" s="150">
        <v>0</v>
      </c>
      <c r="T34" s="151">
        <v>0</v>
      </c>
      <c r="U34" s="150">
        <v>-903</v>
      </c>
      <c r="V34" s="150">
        <v>289</v>
      </c>
      <c r="W34" s="151">
        <v>-614</v>
      </c>
      <c r="X34" s="150">
        <v>0</v>
      </c>
      <c r="Y34" s="150">
        <v>125</v>
      </c>
      <c r="Z34" s="151">
        <v>125</v>
      </c>
      <c r="AA34" s="150">
        <v>0</v>
      </c>
      <c r="AB34" s="150">
        <v>0</v>
      </c>
      <c r="AC34" s="151">
        <v>0</v>
      </c>
      <c r="AD34" s="151">
        <v>0</v>
      </c>
    </row>
    <row r="35" spans="1:30">
      <c r="C35" s="79"/>
      <c r="D35" s="79"/>
      <c r="E35" s="79"/>
      <c r="F35" s="79"/>
      <c r="G35" s="79"/>
      <c r="H35" s="79"/>
    </row>
    <row r="36" spans="1:30">
      <c r="A36" s="25" t="s">
        <v>35</v>
      </c>
    </row>
    <row r="37" spans="1:30" ht="14.25">
      <c r="A37" s="27" t="s">
        <v>137</v>
      </c>
      <c r="B37" s="105" t="s">
        <v>155</v>
      </c>
      <c r="U37" s="83"/>
    </row>
    <row r="38" spans="1:30">
      <c r="B38" s="80"/>
      <c r="U38" s="83"/>
    </row>
    <row r="41" spans="1:30">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row>
  </sheetData>
  <pageMargins left="0.98425196850393704" right="0.98425196850393704" top="1.1811023622047245" bottom="0.98425196850393704" header="0.31496062992125984" footer="0.51181102362204722"/>
  <pageSetup paperSize="9" scale="48" orientation="landscape" horizontalDpi="300" verticalDpi="300" r:id="rId1"/>
  <headerFooter>
    <oddHeader xml:space="preserve">&amp;L&amp;"FS Albert,Bold"&amp;20&amp;K01+000Aurizon Historical Financials&amp;R&amp;"Lucida Grande,Regular"&amp;K000000&amp;G
</oddHeader>
    <oddFooter>&amp;R&amp;"Lucida Grande,Regular"&amp;K000000_x000D_&amp;P</oddFooter>
  </headerFooter>
  <customProperties>
    <customPr name="_pios_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96F8-3193-4809-932E-E19FAAF02650}">
  <sheetPr>
    <pageSetUpPr fitToPage="1"/>
  </sheetPr>
  <dimension ref="A1:AD25"/>
  <sheetViews>
    <sheetView showGridLines="0" showRuler="0" zoomScaleNormal="100" workbookViewId="0">
      <pane xSplit="2" ySplit="2" topLeftCell="C3" activePane="bottomRight" state="frozen"/>
      <selection pane="topRight" activeCell="C1" sqref="C1"/>
      <selection pane="bottomLeft" activeCell="A3" sqref="A3"/>
      <selection pane="bottomRight"/>
    </sheetView>
  </sheetViews>
  <sheetFormatPr defaultColWidth="8.7109375" defaultRowHeight="20.100000000000001" customHeight="1"/>
  <cols>
    <col min="1" max="1" width="40.140625" style="29" bestFit="1" customWidth="1"/>
    <col min="2" max="2" width="10.7109375" style="23" customWidth="1"/>
    <col min="3" max="6" width="9.28515625" style="24" customWidth="1"/>
    <col min="7" max="30" width="9.28515625" style="2" customWidth="1"/>
    <col min="31" max="16384" width="8.7109375" style="2"/>
  </cols>
  <sheetData>
    <row r="1" spans="1:30" ht="20.100000000000001" customHeight="1">
      <c r="A1" s="165" t="s">
        <v>92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row>
    <row r="2" spans="1:30" ht="20.100000000000001" customHeight="1">
      <c r="A2" s="30"/>
      <c r="B2" s="39"/>
      <c r="C2" s="32" t="s">
        <v>0</v>
      </c>
      <c r="D2" s="32" t="s">
        <v>1</v>
      </c>
      <c r="E2" s="32" t="s">
        <v>2</v>
      </c>
      <c r="F2" s="32" t="s">
        <v>3</v>
      </c>
      <c r="G2" s="32" t="s">
        <v>4</v>
      </c>
      <c r="H2" s="32" t="s">
        <v>5</v>
      </c>
      <c r="I2" s="32" t="s">
        <v>6</v>
      </c>
      <c r="J2" s="32" t="s">
        <v>7</v>
      </c>
      <c r="K2" s="32" t="s">
        <v>8</v>
      </c>
      <c r="L2" s="32" t="s">
        <v>9</v>
      </c>
      <c r="M2" s="32" t="s">
        <v>10</v>
      </c>
      <c r="N2" s="32" t="s">
        <v>11</v>
      </c>
      <c r="O2" s="32" t="s">
        <v>12</v>
      </c>
      <c r="P2" s="32" t="s">
        <v>13</v>
      </c>
      <c r="Q2" s="32" t="s">
        <v>14</v>
      </c>
      <c r="R2" s="32" t="s">
        <v>130</v>
      </c>
      <c r="S2" s="32" t="s">
        <v>132</v>
      </c>
      <c r="T2" s="32" t="s">
        <v>133</v>
      </c>
      <c r="U2" s="32" t="s">
        <v>134</v>
      </c>
      <c r="V2" s="32" t="s">
        <v>139</v>
      </c>
      <c r="W2" s="32" t="s">
        <v>138</v>
      </c>
      <c r="X2" s="32" t="s">
        <v>140</v>
      </c>
      <c r="Y2" s="32" t="s">
        <v>141</v>
      </c>
      <c r="Z2" s="32" t="s">
        <v>142</v>
      </c>
      <c r="AA2" s="32" t="s">
        <v>145</v>
      </c>
      <c r="AB2" s="32" t="s">
        <v>171</v>
      </c>
      <c r="AC2" s="32" t="s">
        <v>172</v>
      </c>
      <c r="AD2" s="32" t="s">
        <v>197</v>
      </c>
    </row>
    <row r="3" spans="1:30" ht="20.100000000000001" customHeight="1">
      <c r="A3" s="49" t="s">
        <v>15</v>
      </c>
      <c r="B3" s="50"/>
      <c r="C3" s="51"/>
      <c r="D3" s="51"/>
      <c r="E3" s="52"/>
      <c r="F3" s="51"/>
      <c r="G3" s="51"/>
      <c r="H3" s="51"/>
      <c r="I3" s="51"/>
      <c r="J3" s="51"/>
      <c r="K3" s="51"/>
      <c r="L3" s="51"/>
      <c r="M3" s="51"/>
      <c r="N3" s="51"/>
      <c r="O3" s="51"/>
      <c r="P3" s="51"/>
      <c r="Q3" s="51"/>
      <c r="R3" s="51"/>
      <c r="S3" s="51"/>
      <c r="T3" s="52"/>
      <c r="U3" s="52"/>
      <c r="V3" s="51"/>
      <c r="W3" s="52"/>
      <c r="X3" s="52"/>
      <c r="Y3" s="51"/>
      <c r="Z3" s="52"/>
      <c r="AA3" s="52"/>
      <c r="AB3" s="51"/>
      <c r="AC3" s="52"/>
      <c r="AD3" s="52"/>
    </row>
    <row r="4" spans="1:30" ht="20.100000000000001" customHeight="1">
      <c r="A4" s="43" t="s">
        <v>93</v>
      </c>
      <c r="B4" s="36" t="s">
        <v>16</v>
      </c>
      <c r="C4" s="142">
        <v>671.1</v>
      </c>
      <c r="D4" s="142">
        <v>591.00000000000011</v>
      </c>
      <c r="E4" s="143">
        <v>1262.1000000000001</v>
      </c>
      <c r="F4" s="142">
        <v>607.5</v>
      </c>
      <c r="G4" s="142">
        <v>611.19999999999993</v>
      </c>
      <c r="H4" s="143">
        <v>1218.6999999999998</v>
      </c>
      <c r="I4" s="142">
        <v>557.4</v>
      </c>
      <c r="J4" s="142">
        <v>560.29999999999995</v>
      </c>
      <c r="K4" s="143">
        <v>1117.7</v>
      </c>
      <c r="L4" s="142">
        <v>595.90000000000009</v>
      </c>
      <c r="M4" s="142">
        <v>592.5999999999998</v>
      </c>
      <c r="N4" s="143">
        <v>1188.4999999999998</v>
      </c>
      <c r="O4" s="142">
        <v>593</v>
      </c>
      <c r="P4" s="142">
        <v>631.90000000000009</v>
      </c>
      <c r="Q4" s="143">
        <v>1224.9000000000001</v>
      </c>
      <c r="R4" s="142">
        <f t="shared" ref="R4:T4" si="0">SUM(R5:R6)</f>
        <v>569</v>
      </c>
      <c r="S4" s="142">
        <f t="shared" si="0"/>
        <v>623.70000000000005</v>
      </c>
      <c r="T4" s="143">
        <f t="shared" si="0"/>
        <v>1193</v>
      </c>
      <c r="U4" s="142">
        <f t="shared" ref="U4:W4" si="1">SUM(U5:U6)</f>
        <v>614</v>
      </c>
      <c r="V4" s="142">
        <f t="shared" si="1"/>
        <v>723</v>
      </c>
      <c r="W4" s="143">
        <f t="shared" si="1"/>
        <v>1337</v>
      </c>
      <c r="X4" s="142">
        <f t="shared" ref="X4" si="2">SUM(X5:X6)</f>
        <v>758</v>
      </c>
      <c r="Y4" s="142">
        <f t="shared" ref="Y4:Z4" si="3">SUM(Y5:Y6)</f>
        <v>677</v>
      </c>
      <c r="Z4" s="143">
        <f t="shared" si="3"/>
        <v>1435</v>
      </c>
      <c r="AA4" s="142">
        <v>736</v>
      </c>
      <c r="AB4" s="142">
        <v>692</v>
      </c>
      <c r="AC4" s="143">
        <v>1428</v>
      </c>
      <c r="AD4" s="143">
        <f t="shared" ref="AD4" si="4">SUM(AD5:AD6)</f>
        <v>759</v>
      </c>
    </row>
    <row r="5" spans="1:30" ht="20.100000000000001" customHeight="1">
      <c r="A5" s="41" t="s">
        <v>205</v>
      </c>
      <c r="B5" s="8" t="s">
        <v>16</v>
      </c>
      <c r="C5" s="126">
        <v>628.5</v>
      </c>
      <c r="D5" s="126">
        <v>571.40000000000009</v>
      </c>
      <c r="E5" s="127">
        <v>1199.9000000000001</v>
      </c>
      <c r="F5" s="126">
        <v>577</v>
      </c>
      <c r="G5" s="126">
        <v>590.09999999999991</v>
      </c>
      <c r="H5" s="127">
        <v>1167.0999999999999</v>
      </c>
      <c r="I5" s="126">
        <v>534.1</v>
      </c>
      <c r="J5" s="126">
        <v>536.19999999999993</v>
      </c>
      <c r="K5" s="127">
        <v>1070.3</v>
      </c>
      <c r="L5" s="126">
        <v>564.70000000000005</v>
      </c>
      <c r="M5" s="126">
        <v>566.99999999999977</v>
      </c>
      <c r="N5" s="127">
        <v>1131.6999999999998</v>
      </c>
      <c r="O5" s="126">
        <v>568.6</v>
      </c>
      <c r="P5" s="126">
        <v>610.30000000000007</v>
      </c>
      <c r="Q5" s="127">
        <v>1178.9000000000001</v>
      </c>
      <c r="R5" s="126">
        <v>543</v>
      </c>
      <c r="S5" s="126">
        <v>590.80000000000007</v>
      </c>
      <c r="T5" s="127">
        <v>1134</v>
      </c>
      <c r="U5" s="126">
        <v>583</v>
      </c>
      <c r="V5" s="126">
        <v>672</v>
      </c>
      <c r="W5" s="127">
        <v>1255</v>
      </c>
      <c r="X5" s="126">
        <v>694</v>
      </c>
      <c r="Y5" s="126">
        <v>646</v>
      </c>
      <c r="Z5" s="127">
        <v>1340</v>
      </c>
      <c r="AA5" s="126">
        <v>708</v>
      </c>
      <c r="AB5" s="126">
        <v>667</v>
      </c>
      <c r="AC5" s="127">
        <v>1375</v>
      </c>
      <c r="AD5" s="127">
        <v>734</v>
      </c>
    </row>
    <row r="6" spans="1:30" ht="20.100000000000001" customHeight="1">
      <c r="A6" s="43" t="s">
        <v>94</v>
      </c>
      <c r="B6" s="36" t="s">
        <v>16</v>
      </c>
      <c r="C6" s="124">
        <v>42.6</v>
      </c>
      <c r="D6" s="124">
        <v>19.599999999999994</v>
      </c>
      <c r="E6" s="125">
        <v>62.199999999999996</v>
      </c>
      <c r="F6" s="124">
        <v>30.5</v>
      </c>
      <c r="G6" s="124">
        <v>21.1</v>
      </c>
      <c r="H6" s="125">
        <v>51.6</v>
      </c>
      <c r="I6" s="124">
        <v>23.3</v>
      </c>
      <c r="J6" s="124">
        <v>24.099999999999991</v>
      </c>
      <c r="K6" s="125">
        <v>47.399999999999991</v>
      </c>
      <c r="L6" s="124">
        <v>31.200000000000003</v>
      </c>
      <c r="M6" s="124">
        <v>25.6</v>
      </c>
      <c r="N6" s="125">
        <v>56.800000000000004</v>
      </c>
      <c r="O6" s="124">
        <v>24.400000000000002</v>
      </c>
      <c r="P6" s="124">
        <v>21.599999999999998</v>
      </c>
      <c r="Q6" s="125">
        <v>46</v>
      </c>
      <c r="R6" s="124">
        <v>26</v>
      </c>
      <c r="S6" s="124">
        <v>32.9</v>
      </c>
      <c r="T6" s="125">
        <v>59</v>
      </c>
      <c r="U6" s="124">
        <v>31</v>
      </c>
      <c r="V6" s="124">
        <v>51</v>
      </c>
      <c r="W6" s="125">
        <v>82</v>
      </c>
      <c r="X6" s="124">
        <v>64</v>
      </c>
      <c r="Y6" s="124">
        <v>31</v>
      </c>
      <c r="Z6" s="125">
        <v>95</v>
      </c>
      <c r="AA6" s="124">
        <v>28</v>
      </c>
      <c r="AB6" s="124">
        <v>25</v>
      </c>
      <c r="AC6" s="125">
        <v>53</v>
      </c>
      <c r="AD6" s="125">
        <v>25</v>
      </c>
    </row>
    <row r="7" spans="1:30" ht="20.100000000000001" customHeight="1">
      <c r="A7" s="41" t="s">
        <v>95</v>
      </c>
      <c r="B7" s="8" t="s">
        <v>16</v>
      </c>
      <c r="C7" s="144">
        <v>890.40000000000009</v>
      </c>
      <c r="D7" s="144">
        <v>904.59999999999991</v>
      </c>
      <c r="E7" s="145">
        <v>1795</v>
      </c>
      <c r="F7" s="144">
        <v>927.30000000000007</v>
      </c>
      <c r="G7" s="144">
        <v>885.90000000000009</v>
      </c>
      <c r="H7" s="145">
        <v>1813.2</v>
      </c>
      <c r="I7" s="144">
        <v>887.5</v>
      </c>
      <c r="J7" s="144">
        <v>837.30000000000007</v>
      </c>
      <c r="K7" s="145">
        <v>1724.8000000000002</v>
      </c>
      <c r="L7" s="144">
        <v>888.6</v>
      </c>
      <c r="M7" s="144">
        <v>886.69999999999993</v>
      </c>
      <c r="N7" s="145">
        <v>1775.3</v>
      </c>
      <c r="O7" s="144">
        <v>815.4</v>
      </c>
      <c r="P7" s="144">
        <v>796.69999999999993</v>
      </c>
      <c r="Q7" s="145">
        <v>1612.1</v>
      </c>
      <c r="R7" s="144">
        <f t="shared" ref="R7:T7" si="5">SUM(R8:R10)</f>
        <v>796</v>
      </c>
      <c r="S7" s="144">
        <f t="shared" si="5"/>
        <v>763</v>
      </c>
      <c r="T7" s="145">
        <f t="shared" si="5"/>
        <v>1559</v>
      </c>
      <c r="U7" s="144">
        <f t="shared" ref="U7:W7" si="6">SUM(U8:U10)</f>
        <v>761</v>
      </c>
      <c r="V7" s="144">
        <f t="shared" si="6"/>
        <v>770</v>
      </c>
      <c r="W7" s="145">
        <f t="shared" si="6"/>
        <v>1531</v>
      </c>
      <c r="X7" s="144">
        <f t="shared" ref="X7" si="7">SUM(X8:X10)</f>
        <v>887</v>
      </c>
      <c r="Y7" s="144">
        <f t="shared" ref="Y7:Z7" si="8">SUM(Y8:Y10)</f>
        <v>856</v>
      </c>
      <c r="Z7" s="145">
        <f t="shared" si="8"/>
        <v>1743</v>
      </c>
      <c r="AA7" s="144">
        <v>913</v>
      </c>
      <c r="AB7" s="144">
        <v>864</v>
      </c>
      <c r="AC7" s="145">
        <v>1777</v>
      </c>
      <c r="AD7" s="145">
        <f t="shared" ref="AD7" si="9">SUM(AD8:AD10)</f>
        <v>928</v>
      </c>
    </row>
    <row r="8" spans="1:30" ht="20.100000000000001" customHeight="1">
      <c r="A8" s="43" t="s">
        <v>163</v>
      </c>
      <c r="B8" s="36" t="s">
        <v>16</v>
      </c>
      <c r="C8" s="124">
        <v>581.9</v>
      </c>
      <c r="D8" s="124">
        <v>574.9</v>
      </c>
      <c r="E8" s="125">
        <v>1156.8</v>
      </c>
      <c r="F8" s="124">
        <v>603.4</v>
      </c>
      <c r="G8" s="124">
        <v>604.4</v>
      </c>
      <c r="H8" s="125">
        <v>1207.8</v>
      </c>
      <c r="I8" s="124">
        <v>616.70000000000005</v>
      </c>
      <c r="J8" s="124">
        <v>619.5</v>
      </c>
      <c r="K8" s="125">
        <v>1236.2</v>
      </c>
      <c r="L8" s="124">
        <v>628.5</v>
      </c>
      <c r="M8" s="124">
        <v>631.79999999999995</v>
      </c>
      <c r="N8" s="125">
        <v>1260.3</v>
      </c>
      <c r="O8" s="124">
        <v>591.20000000000005</v>
      </c>
      <c r="P8" s="124">
        <v>588.70000000000005</v>
      </c>
      <c r="Q8" s="125">
        <v>1179.9000000000001</v>
      </c>
      <c r="R8" s="124">
        <v>610</v>
      </c>
      <c r="S8" s="124">
        <v>585</v>
      </c>
      <c r="T8" s="125">
        <v>1195</v>
      </c>
      <c r="U8" s="124">
        <v>582</v>
      </c>
      <c r="V8" s="124">
        <v>593</v>
      </c>
      <c r="W8" s="125">
        <v>1175</v>
      </c>
      <c r="X8" s="124">
        <v>642</v>
      </c>
      <c r="Y8" s="124">
        <v>624</v>
      </c>
      <c r="Z8" s="125">
        <v>1266</v>
      </c>
      <c r="AA8" s="124">
        <v>659</v>
      </c>
      <c r="AB8" s="124">
        <v>631</v>
      </c>
      <c r="AC8" s="125">
        <v>1290</v>
      </c>
      <c r="AD8" s="125">
        <v>679</v>
      </c>
    </row>
    <row r="9" spans="1:30" ht="20.100000000000001" customHeight="1">
      <c r="A9" s="41" t="s">
        <v>96</v>
      </c>
      <c r="B9" s="8" t="s">
        <v>16</v>
      </c>
      <c r="C9" s="126">
        <v>304.8</v>
      </c>
      <c r="D9" s="126">
        <v>325.49999999999994</v>
      </c>
      <c r="E9" s="127">
        <v>630.29999999999995</v>
      </c>
      <c r="F9" s="126">
        <v>319.3</v>
      </c>
      <c r="G9" s="126">
        <v>278.8</v>
      </c>
      <c r="H9" s="127">
        <v>598.1</v>
      </c>
      <c r="I9" s="126">
        <v>270.5</v>
      </c>
      <c r="J9" s="126">
        <v>217.2</v>
      </c>
      <c r="K9" s="127">
        <v>487.7</v>
      </c>
      <c r="L9" s="126">
        <v>258.89999999999998</v>
      </c>
      <c r="M9" s="126">
        <v>253.89999999999998</v>
      </c>
      <c r="N9" s="127">
        <v>512.79999999999995</v>
      </c>
      <c r="O9" s="126">
        <v>223.1</v>
      </c>
      <c r="P9" s="126">
        <v>205.70000000000002</v>
      </c>
      <c r="Q9" s="127">
        <v>428.8</v>
      </c>
      <c r="R9" s="126">
        <v>184</v>
      </c>
      <c r="S9" s="126">
        <v>176</v>
      </c>
      <c r="T9" s="127">
        <v>360</v>
      </c>
      <c r="U9" s="126">
        <v>175</v>
      </c>
      <c r="V9" s="126">
        <v>175</v>
      </c>
      <c r="W9" s="127">
        <v>350</v>
      </c>
      <c r="X9" s="126">
        <v>237</v>
      </c>
      <c r="Y9" s="126">
        <v>223</v>
      </c>
      <c r="Z9" s="127">
        <v>460</v>
      </c>
      <c r="AA9" s="126">
        <v>245</v>
      </c>
      <c r="AB9" s="126">
        <v>224</v>
      </c>
      <c r="AC9" s="127">
        <v>469</v>
      </c>
      <c r="AD9" s="127">
        <v>241</v>
      </c>
    </row>
    <row r="10" spans="1:30" ht="20.100000000000001" customHeight="1">
      <c r="A10" s="43" t="s">
        <v>97</v>
      </c>
      <c r="B10" s="36" t="s">
        <v>16</v>
      </c>
      <c r="C10" s="124">
        <v>3.7</v>
      </c>
      <c r="D10" s="124">
        <v>4.2</v>
      </c>
      <c r="E10" s="125">
        <v>7.9</v>
      </c>
      <c r="F10" s="124">
        <v>4.5999999999999996</v>
      </c>
      <c r="G10" s="124">
        <v>2.7</v>
      </c>
      <c r="H10" s="125">
        <v>7.3</v>
      </c>
      <c r="I10" s="124">
        <v>0.3</v>
      </c>
      <c r="J10" s="124">
        <v>0.60000000000000009</v>
      </c>
      <c r="K10" s="125">
        <v>0.9</v>
      </c>
      <c r="L10" s="124">
        <v>1.2</v>
      </c>
      <c r="M10" s="124">
        <v>1.0000000000000002</v>
      </c>
      <c r="N10" s="125">
        <v>2.2000000000000002</v>
      </c>
      <c r="O10" s="124">
        <v>1.1000000000000001</v>
      </c>
      <c r="P10" s="124">
        <v>2.2999999999999998</v>
      </c>
      <c r="Q10" s="125">
        <v>3.4</v>
      </c>
      <c r="R10" s="124">
        <v>2</v>
      </c>
      <c r="S10" s="124">
        <v>2</v>
      </c>
      <c r="T10" s="125">
        <v>4</v>
      </c>
      <c r="U10" s="124">
        <v>4</v>
      </c>
      <c r="V10" s="124">
        <v>2</v>
      </c>
      <c r="W10" s="125">
        <v>6</v>
      </c>
      <c r="X10" s="124">
        <v>8</v>
      </c>
      <c r="Y10" s="124">
        <v>9</v>
      </c>
      <c r="Z10" s="125">
        <v>17</v>
      </c>
      <c r="AA10" s="124">
        <v>9</v>
      </c>
      <c r="AB10" s="124">
        <v>9</v>
      </c>
      <c r="AC10" s="125">
        <v>18</v>
      </c>
      <c r="AD10" s="125">
        <v>8</v>
      </c>
    </row>
    <row r="11" spans="1:30" ht="20.100000000000001" customHeight="1">
      <c r="A11" s="41" t="s">
        <v>98</v>
      </c>
      <c r="B11" s="8" t="s">
        <v>16</v>
      </c>
      <c r="C11" s="144">
        <v>343.2</v>
      </c>
      <c r="D11" s="144">
        <v>301.99999999999994</v>
      </c>
      <c r="E11" s="145">
        <v>645.19999999999993</v>
      </c>
      <c r="F11" s="144">
        <v>307.59999999999997</v>
      </c>
      <c r="G11" s="144">
        <v>310.50000000000006</v>
      </c>
      <c r="H11" s="145">
        <v>618.1</v>
      </c>
      <c r="I11" s="144">
        <v>259.5</v>
      </c>
      <c r="J11" s="144">
        <v>242.19999999999996</v>
      </c>
      <c r="K11" s="145">
        <v>501.7</v>
      </c>
      <c r="L11" s="144">
        <v>297.3</v>
      </c>
      <c r="M11" s="144">
        <v>311.49999999999994</v>
      </c>
      <c r="N11" s="145">
        <v>608.79999999999995</v>
      </c>
      <c r="O11" s="144">
        <v>321.5</v>
      </c>
      <c r="P11" s="144">
        <v>313.29999999999995</v>
      </c>
      <c r="Q11" s="145">
        <v>634.79999999999995</v>
      </c>
      <c r="R11" s="144">
        <f t="shared" ref="R11:T11" si="10">SUM(R12:R13)</f>
        <v>344</v>
      </c>
      <c r="S11" s="144">
        <f>SUM(S12:S13)</f>
        <v>346.8</v>
      </c>
      <c r="T11" s="145">
        <f t="shared" si="10"/>
        <v>700</v>
      </c>
      <c r="U11" s="144">
        <f t="shared" ref="U11:Z11" si="11">SUM(U12:U13)</f>
        <v>521</v>
      </c>
      <c r="V11" s="144">
        <f t="shared" si="11"/>
        <v>542</v>
      </c>
      <c r="W11" s="145">
        <f t="shared" si="11"/>
        <v>1063</v>
      </c>
      <c r="X11" s="144">
        <f t="shared" si="11"/>
        <v>559</v>
      </c>
      <c r="Y11" s="144">
        <f t="shared" si="11"/>
        <v>537</v>
      </c>
      <c r="Z11" s="145">
        <f t="shared" si="11"/>
        <v>1096</v>
      </c>
      <c r="AA11" s="144">
        <v>560</v>
      </c>
      <c r="AB11" s="144">
        <v>562</v>
      </c>
      <c r="AC11" s="145">
        <v>1122</v>
      </c>
      <c r="AD11" s="145">
        <f t="shared" ref="AD11" si="12">SUM(AD12:AD13)</f>
        <v>595</v>
      </c>
    </row>
    <row r="12" spans="1:30" ht="20.100000000000001" customHeight="1">
      <c r="A12" s="43" t="s">
        <v>162</v>
      </c>
      <c r="B12" s="36" t="s">
        <v>16</v>
      </c>
      <c r="C12" s="124">
        <v>332.2</v>
      </c>
      <c r="D12" s="124">
        <v>290.09999999999997</v>
      </c>
      <c r="E12" s="125">
        <v>622.29999999999995</v>
      </c>
      <c r="F12" s="124">
        <v>295.39999999999998</v>
      </c>
      <c r="G12" s="124">
        <v>296.70000000000005</v>
      </c>
      <c r="H12" s="125">
        <v>592.1</v>
      </c>
      <c r="I12" s="124">
        <v>244.3</v>
      </c>
      <c r="J12" s="124">
        <v>230.29999999999995</v>
      </c>
      <c r="K12" s="125">
        <v>474.59999999999997</v>
      </c>
      <c r="L12" s="124">
        <v>284.40000000000003</v>
      </c>
      <c r="M12" s="124">
        <v>298.99999999999994</v>
      </c>
      <c r="N12" s="125">
        <v>583.4</v>
      </c>
      <c r="O12" s="124">
        <v>310</v>
      </c>
      <c r="P12" s="124">
        <v>302.19999999999993</v>
      </c>
      <c r="Q12" s="125">
        <v>612.19999999999993</v>
      </c>
      <c r="R12" s="124">
        <v>330</v>
      </c>
      <c r="S12" s="124">
        <v>343.3</v>
      </c>
      <c r="T12" s="125">
        <v>672</v>
      </c>
      <c r="U12" s="124">
        <v>511</v>
      </c>
      <c r="V12" s="124">
        <v>524</v>
      </c>
      <c r="W12" s="125">
        <v>1035</v>
      </c>
      <c r="X12" s="124">
        <v>546</v>
      </c>
      <c r="Y12" s="124">
        <v>514</v>
      </c>
      <c r="Z12" s="125">
        <v>1060</v>
      </c>
      <c r="AA12" s="124">
        <v>550</v>
      </c>
      <c r="AB12" s="124">
        <v>550</v>
      </c>
      <c r="AC12" s="125">
        <v>1100</v>
      </c>
      <c r="AD12" s="125">
        <v>578</v>
      </c>
    </row>
    <row r="13" spans="1:30" ht="20.100000000000001" customHeight="1">
      <c r="A13" s="41" t="s">
        <v>97</v>
      </c>
      <c r="B13" s="8" t="s">
        <v>16</v>
      </c>
      <c r="C13" s="126">
        <v>11</v>
      </c>
      <c r="D13" s="126">
        <v>11.899999999999999</v>
      </c>
      <c r="E13" s="127">
        <v>22.9</v>
      </c>
      <c r="F13" s="126">
        <v>12.2</v>
      </c>
      <c r="G13" s="126">
        <v>13.799999999999997</v>
      </c>
      <c r="H13" s="127">
        <v>25.999999999999996</v>
      </c>
      <c r="I13" s="126">
        <v>15.2</v>
      </c>
      <c r="J13" s="126">
        <v>11.899999999999999</v>
      </c>
      <c r="K13" s="127">
        <v>27.099999999999998</v>
      </c>
      <c r="L13" s="126">
        <v>12.9</v>
      </c>
      <c r="M13" s="126">
        <v>12.500000000000002</v>
      </c>
      <c r="N13" s="127">
        <v>25.400000000000002</v>
      </c>
      <c r="O13" s="126">
        <v>11.5</v>
      </c>
      <c r="P13" s="126">
        <v>11.100000000000001</v>
      </c>
      <c r="Q13" s="127">
        <v>22.6</v>
      </c>
      <c r="R13" s="126">
        <v>14</v>
      </c>
      <c r="S13" s="126">
        <v>3.4999999999999982</v>
      </c>
      <c r="T13" s="127">
        <v>28</v>
      </c>
      <c r="U13" s="126">
        <v>10</v>
      </c>
      <c r="V13" s="126">
        <v>18</v>
      </c>
      <c r="W13" s="127">
        <v>28</v>
      </c>
      <c r="X13" s="126">
        <v>13</v>
      </c>
      <c r="Y13" s="126">
        <v>23</v>
      </c>
      <c r="Z13" s="127">
        <v>36</v>
      </c>
      <c r="AA13" s="126">
        <v>10</v>
      </c>
      <c r="AB13" s="126">
        <v>12</v>
      </c>
      <c r="AC13" s="127">
        <v>22</v>
      </c>
      <c r="AD13" s="127">
        <v>17</v>
      </c>
    </row>
    <row r="14" spans="1:30" ht="20.100000000000001" customHeight="1">
      <c r="A14" s="43" t="s">
        <v>99</v>
      </c>
      <c r="B14" s="36" t="s">
        <v>16</v>
      </c>
      <c r="C14" s="124">
        <v>55</v>
      </c>
      <c r="D14" s="124">
        <v>52</v>
      </c>
      <c r="E14" s="125">
        <v>107</v>
      </c>
      <c r="F14" s="124">
        <v>40.799999999999997</v>
      </c>
      <c r="G14" s="124">
        <v>50</v>
      </c>
      <c r="H14" s="125">
        <v>90.8</v>
      </c>
      <c r="I14" s="124">
        <v>40.9</v>
      </c>
      <c r="J14" s="124">
        <v>41.29999999999999</v>
      </c>
      <c r="K14" s="125">
        <v>82.199999999999989</v>
      </c>
      <c r="L14" s="124">
        <v>28</v>
      </c>
      <c r="M14" s="124">
        <v>12.700000000000003</v>
      </c>
      <c r="N14" s="125">
        <v>40.700000000000003</v>
      </c>
      <c r="O14" s="124">
        <v>13.9</v>
      </c>
      <c r="P14" s="124">
        <v>18.5</v>
      </c>
      <c r="Q14" s="125">
        <v>32.4</v>
      </c>
      <c r="R14" s="124">
        <v>18</v>
      </c>
      <c r="S14" s="124">
        <v>27.5</v>
      </c>
      <c r="T14" s="125">
        <v>36</v>
      </c>
      <c r="U14" s="124">
        <v>6</v>
      </c>
      <c r="V14" s="124">
        <v>13</v>
      </c>
      <c r="W14" s="125">
        <v>19</v>
      </c>
      <c r="X14" s="124">
        <v>30</v>
      </c>
      <c r="Y14" s="124">
        <v>46</v>
      </c>
      <c r="Z14" s="125">
        <v>76</v>
      </c>
      <c r="AA14" s="124">
        <v>80</v>
      </c>
      <c r="AB14" s="124">
        <v>62</v>
      </c>
      <c r="AC14" s="125">
        <v>142</v>
      </c>
      <c r="AD14" s="125">
        <v>79</v>
      </c>
    </row>
    <row r="15" spans="1:30" ht="20.100000000000001" customHeight="1" thickBot="1">
      <c r="A15" s="49" t="s">
        <v>180</v>
      </c>
      <c r="B15" s="34" t="s">
        <v>16</v>
      </c>
      <c r="C15" s="146">
        <v>1959.7</v>
      </c>
      <c r="D15" s="146">
        <v>1849.6</v>
      </c>
      <c r="E15" s="147">
        <v>3809.3</v>
      </c>
      <c r="F15" s="146">
        <v>1883.2</v>
      </c>
      <c r="G15" s="146">
        <v>1857.6</v>
      </c>
      <c r="H15" s="147">
        <v>3740.7999999999997</v>
      </c>
      <c r="I15" s="146">
        <v>1745.3000000000002</v>
      </c>
      <c r="J15" s="146">
        <v>1681.1</v>
      </c>
      <c r="K15" s="147">
        <v>3426.3999999999996</v>
      </c>
      <c r="L15" s="146">
        <v>1809.8</v>
      </c>
      <c r="M15" s="146">
        <v>1803.4999999999998</v>
      </c>
      <c r="N15" s="147">
        <v>3613.2999999999993</v>
      </c>
      <c r="O15" s="146">
        <v>1743.8000000000002</v>
      </c>
      <c r="P15" s="146">
        <v>1760.3999999999999</v>
      </c>
      <c r="Q15" s="147">
        <v>3504.2000000000003</v>
      </c>
      <c r="R15" s="146">
        <f t="shared" ref="R15:T15" si="13">R4+R7+R11+R14</f>
        <v>1727</v>
      </c>
      <c r="S15" s="146">
        <f t="shared" si="13"/>
        <v>1761</v>
      </c>
      <c r="T15" s="147">
        <f t="shared" si="13"/>
        <v>3488</v>
      </c>
      <c r="U15" s="146">
        <f t="shared" ref="U15:V15" si="14">U4+U7+U11+U14</f>
        <v>1902</v>
      </c>
      <c r="V15" s="146">
        <f t="shared" si="14"/>
        <v>2048</v>
      </c>
      <c r="W15" s="147">
        <f>W4+W7+W11+W14</f>
        <v>3950</v>
      </c>
      <c r="X15" s="146">
        <f t="shared" ref="X15:Y15" si="15">X4+X7+X11+X14</f>
        <v>2234</v>
      </c>
      <c r="Y15" s="146">
        <f t="shared" si="15"/>
        <v>2116</v>
      </c>
      <c r="Z15" s="147">
        <f>Z4+Z7+Z11+Z14</f>
        <v>4350</v>
      </c>
      <c r="AA15" s="146">
        <v>2289</v>
      </c>
      <c r="AB15" s="146">
        <v>2180</v>
      </c>
      <c r="AC15" s="147">
        <v>4469</v>
      </c>
      <c r="AD15" s="147">
        <f>AD4+AD7+AD11+AD14</f>
        <v>2361</v>
      </c>
    </row>
    <row r="16" spans="1:30" ht="20.100000000000001" customHeight="1" thickTop="1">
      <c r="A16" s="43" t="s">
        <v>183</v>
      </c>
      <c r="B16" s="36" t="s">
        <v>16</v>
      </c>
      <c r="C16" s="124">
        <v>-338.5</v>
      </c>
      <c r="D16" s="124">
        <v>-328.29999999999995</v>
      </c>
      <c r="E16" s="125">
        <v>-666.8</v>
      </c>
      <c r="F16" s="124">
        <v>-317.89999999999998</v>
      </c>
      <c r="G16" s="124">
        <v>-310.20000000000005</v>
      </c>
      <c r="H16" s="125">
        <v>-628.1</v>
      </c>
      <c r="I16" s="124">
        <v>-289.89999999999998</v>
      </c>
      <c r="J16" s="124">
        <v>-228.89999999999998</v>
      </c>
      <c r="K16" s="125">
        <v>-518.79999999999995</v>
      </c>
      <c r="L16" s="124">
        <v>-281</v>
      </c>
      <c r="M16" s="124">
        <v>-267.70000000000005</v>
      </c>
      <c r="N16" s="125">
        <v>-548.70000000000005</v>
      </c>
      <c r="O16" s="124">
        <v>-245.4</v>
      </c>
      <c r="P16" s="124">
        <v>-239.49999999999997</v>
      </c>
      <c r="Q16" s="125">
        <v>-484.9</v>
      </c>
      <c r="R16" s="124">
        <v>-212</v>
      </c>
      <c r="S16" s="124">
        <v>-201.39999999999998</v>
      </c>
      <c r="T16" s="125">
        <v>-413</v>
      </c>
      <c r="U16" s="124">
        <v>-208</v>
      </c>
      <c r="V16" s="124">
        <v>-231</v>
      </c>
      <c r="W16" s="125">
        <v>-439</v>
      </c>
      <c r="X16" s="124">
        <v>-262</v>
      </c>
      <c r="Y16" s="124">
        <v>-244</v>
      </c>
      <c r="Z16" s="125">
        <v>-506</v>
      </c>
      <c r="AA16" s="124">
        <v>-266</v>
      </c>
      <c r="AB16" s="124">
        <v>-251</v>
      </c>
      <c r="AC16" s="125">
        <v>-517</v>
      </c>
      <c r="AD16" s="125">
        <v>-261</v>
      </c>
    </row>
    <row r="17" spans="1:30" ht="20.100000000000001" customHeight="1" thickBot="1">
      <c r="A17" s="49" t="s">
        <v>182</v>
      </c>
      <c r="B17" s="34" t="s">
        <v>16</v>
      </c>
      <c r="C17" s="146">
        <v>1621.2</v>
      </c>
      <c r="D17" s="146">
        <v>1521.3</v>
      </c>
      <c r="E17" s="147">
        <v>3142.5</v>
      </c>
      <c r="F17" s="146">
        <v>1565.3000000000002</v>
      </c>
      <c r="G17" s="146">
        <v>1547.3999999999999</v>
      </c>
      <c r="H17" s="147">
        <v>3112.7</v>
      </c>
      <c r="I17" s="146">
        <v>1455.4</v>
      </c>
      <c r="J17" s="146">
        <v>1452.1999999999998</v>
      </c>
      <c r="K17" s="147">
        <v>2907.5999999999995</v>
      </c>
      <c r="L17" s="146">
        <v>1528.8</v>
      </c>
      <c r="M17" s="146">
        <v>1535.7999999999997</v>
      </c>
      <c r="N17" s="147">
        <v>3064.5999999999995</v>
      </c>
      <c r="O17" s="146">
        <v>1498.4</v>
      </c>
      <c r="P17" s="146">
        <v>1520.8999999999999</v>
      </c>
      <c r="Q17" s="147">
        <v>3019.3</v>
      </c>
      <c r="R17" s="146">
        <f t="shared" ref="R17:T17" si="16">SUM(R15:R16)</f>
        <v>1515</v>
      </c>
      <c r="S17" s="146">
        <f t="shared" si="16"/>
        <v>1559.6</v>
      </c>
      <c r="T17" s="147">
        <f t="shared" si="16"/>
        <v>3075</v>
      </c>
      <c r="U17" s="146">
        <f t="shared" ref="U17:W17" si="17">SUM(U15:U16)</f>
        <v>1694</v>
      </c>
      <c r="V17" s="146">
        <f t="shared" si="17"/>
        <v>1817</v>
      </c>
      <c r="W17" s="147">
        <f t="shared" si="17"/>
        <v>3511</v>
      </c>
      <c r="X17" s="146">
        <f t="shared" ref="X17" si="18">SUM(X15:X16)</f>
        <v>1972</v>
      </c>
      <c r="Y17" s="146">
        <f t="shared" ref="Y17:Z17" si="19">SUM(Y15:Y16)</f>
        <v>1872</v>
      </c>
      <c r="Z17" s="147">
        <f t="shared" si="19"/>
        <v>3844</v>
      </c>
      <c r="AA17" s="146">
        <v>2023</v>
      </c>
      <c r="AB17" s="146">
        <v>1929</v>
      </c>
      <c r="AC17" s="147">
        <v>3952</v>
      </c>
      <c r="AD17" s="147">
        <f t="shared" ref="AD17" si="20">SUM(AD15:AD16)</f>
        <v>2100</v>
      </c>
    </row>
    <row r="18" spans="1:30" ht="20.100000000000001" customHeight="1" thickTop="1">
      <c r="A18" s="53"/>
      <c r="B18" s="53"/>
      <c r="C18" s="54"/>
      <c r="D18" s="54"/>
      <c r="E18" s="55"/>
      <c r="F18" s="54"/>
      <c r="H18" s="56"/>
      <c r="Z18" s="56"/>
      <c r="AC18" s="56"/>
      <c r="AD18" s="56"/>
    </row>
    <row r="19" spans="1:30" ht="20.100000000000001" customHeight="1">
      <c r="A19" s="103" t="s">
        <v>204</v>
      </c>
      <c r="C19" s="57"/>
      <c r="D19" s="57"/>
      <c r="E19" s="57"/>
      <c r="F19" s="57"/>
      <c r="Z19" s="56"/>
      <c r="AC19" s="56"/>
      <c r="AD19" s="56"/>
    </row>
    <row r="20" spans="1:30" ht="20.100000000000001" customHeight="1">
      <c r="Z20" s="56"/>
      <c r="AC20" s="56"/>
      <c r="AD20" s="56"/>
    </row>
    <row r="21" spans="1:30" ht="20.100000000000001" customHeight="1">
      <c r="Z21" s="56"/>
      <c r="AC21" s="56"/>
      <c r="AD21" s="56"/>
    </row>
    <row r="22" spans="1:30" ht="20.100000000000001" customHeight="1">
      <c r="Z22" s="56"/>
      <c r="AC22" s="56"/>
      <c r="AD22" s="56"/>
    </row>
    <row r="23" spans="1:30" ht="20.100000000000001" customHeight="1">
      <c r="Z23" s="56"/>
      <c r="AC23" s="56"/>
      <c r="AD23" s="56"/>
    </row>
    <row r="24" spans="1:30" ht="20.100000000000001" customHeight="1">
      <c r="Z24" s="56"/>
      <c r="AC24" s="56"/>
      <c r="AD24" s="56"/>
    </row>
    <row r="25" spans="1:30" ht="20.100000000000001" customHeight="1">
      <c r="Z25" s="56"/>
      <c r="AC25" s="56"/>
      <c r="AD25" s="56"/>
    </row>
  </sheetData>
  <pageMargins left="0.70866141732283472" right="0.70866141732283472" top="0.82677165354330717" bottom="0.74803149606299213" header="0.31496062992125984" footer="0.31496062992125984"/>
  <pageSetup paperSize="9" scale="57" orientation="landscape" horizontalDpi="300" verticalDpi="300" r:id="rId1"/>
  <headerFooter>
    <oddHeader xml:space="preserve">&amp;L&amp;"FS Albert,Bold"&amp;20&amp;K01+000Aurizon Historical Financials
&amp;R&amp;"Lucida Grande,Regular"&amp;K000000&amp;G
</oddHeader>
    <oddFooter>&amp;R&amp;"Lucida Grande,Regular"&amp;K000000
&amp;P</oddFooter>
  </headerFooter>
  <customProperties>
    <customPr name="_pios_id" r:id="rId2"/>
  </customProperties>
  <ignoredErrors>
    <ignoredError sqref="X11 U11 R11:T11 V11:W11 Y11:Z11" formulaRange="1"/>
  </ignoredError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2C01F-12C7-4920-85CB-7EA55FC089C2}">
  <sheetPr>
    <pageSetUpPr fitToPage="1"/>
  </sheetPr>
  <dimension ref="A1:AD12"/>
  <sheetViews>
    <sheetView showGridLines="0" showRuler="0" zoomScaleNormal="100" workbookViewId="0">
      <pane xSplit="2" ySplit="2" topLeftCell="C3" activePane="bottomRight" state="frozen"/>
      <selection pane="topRight" activeCell="C1" sqref="C1"/>
      <selection pane="bottomLeft" activeCell="A3" sqref="A3"/>
      <selection pane="bottomRight"/>
    </sheetView>
  </sheetViews>
  <sheetFormatPr defaultColWidth="8.7109375" defaultRowHeight="20.100000000000001" customHeight="1"/>
  <cols>
    <col min="1" max="1" width="34.85546875" style="29" bestFit="1" customWidth="1"/>
    <col min="2" max="2" width="10.7109375" style="23" customWidth="1"/>
    <col min="3" max="3" width="9.28515625" style="2" customWidth="1"/>
    <col min="4" max="6" width="9.28515625" style="24" customWidth="1"/>
    <col min="7" max="30" width="9.28515625" style="2" customWidth="1"/>
    <col min="31" max="16384" width="8.7109375" style="2"/>
  </cols>
  <sheetData>
    <row r="1" spans="1:30" ht="20.100000000000001" customHeight="1">
      <c r="A1" s="172" t="s">
        <v>100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row>
    <row r="2" spans="1:30" ht="20.100000000000001" customHeight="1">
      <c r="A2" s="30"/>
      <c r="B2" s="31"/>
      <c r="C2" s="32" t="s">
        <v>0</v>
      </c>
      <c r="D2" s="32" t="s">
        <v>1</v>
      </c>
      <c r="E2" s="32" t="s">
        <v>2</v>
      </c>
      <c r="F2" s="32" t="s">
        <v>3</v>
      </c>
      <c r="G2" s="32" t="s">
        <v>4</v>
      </c>
      <c r="H2" s="32" t="s">
        <v>5</v>
      </c>
      <c r="I2" s="32" t="s">
        <v>6</v>
      </c>
      <c r="J2" s="32" t="s">
        <v>7</v>
      </c>
      <c r="K2" s="32" t="s">
        <v>8</v>
      </c>
      <c r="L2" s="32" t="s">
        <v>9</v>
      </c>
      <c r="M2" s="32" t="s">
        <v>10</v>
      </c>
      <c r="N2" s="32" t="s">
        <v>11</v>
      </c>
      <c r="O2" s="32" t="s">
        <v>12</v>
      </c>
      <c r="P2" s="32" t="s">
        <v>13</v>
      </c>
      <c r="Q2" s="32" t="s">
        <v>14</v>
      </c>
      <c r="R2" s="32" t="s">
        <v>130</v>
      </c>
      <c r="S2" s="32" t="s">
        <v>132</v>
      </c>
      <c r="T2" s="32" t="s">
        <v>133</v>
      </c>
      <c r="U2" s="32" t="s">
        <v>134</v>
      </c>
      <c r="V2" s="32" t="s">
        <v>139</v>
      </c>
      <c r="W2" s="32" t="s">
        <v>138</v>
      </c>
      <c r="X2" s="32" t="s">
        <v>140</v>
      </c>
      <c r="Y2" s="32" t="s">
        <v>141</v>
      </c>
      <c r="Z2" s="32" t="s">
        <v>142</v>
      </c>
      <c r="AA2" s="32" t="s">
        <v>145</v>
      </c>
      <c r="AB2" s="32" t="s">
        <v>171</v>
      </c>
      <c r="AC2" s="32" t="s">
        <v>172</v>
      </c>
      <c r="AD2" s="32" t="s">
        <v>197</v>
      </c>
    </row>
    <row r="3" spans="1:30" ht="20.100000000000001" customHeight="1">
      <c r="A3" s="49" t="s">
        <v>101</v>
      </c>
      <c r="B3" s="58"/>
      <c r="C3" s="59"/>
      <c r="D3" s="59"/>
      <c r="E3" s="59"/>
      <c r="F3" s="59"/>
      <c r="G3" s="59"/>
      <c r="H3" s="59"/>
      <c r="I3" s="59"/>
      <c r="J3" s="59"/>
      <c r="K3" s="59"/>
      <c r="L3" s="59"/>
      <c r="M3" s="59"/>
      <c r="N3" s="59"/>
      <c r="O3" s="59"/>
      <c r="P3" s="59"/>
      <c r="Q3" s="59"/>
      <c r="R3" s="59"/>
      <c r="S3" s="59"/>
      <c r="T3" s="60"/>
      <c r="U3" s="60"/>
      <c r="V3" s="59"/>
      <c r="W3" s="60"/>
      <c r="X3" s="60"/>
      <c r="Y3" s="59"/>
      <c r="Z3" s="60"/>
      <c r="AA3" s="60"/>
      <c r="AB3" s="59"/>
      <c r="AC3" s="60"/>
      <c r="AD3" s="60"/>
    </row>
    <row r="4" spans="1:30" ht="20.100000000000001" customHeight="1">
      <c r="A4" s="42" t="s">
        <v>102</v>
      </c>
      <c r="B4" s="2" t="s">
        <v>16</v>
      </c>
      <c r="C4" s="136">
        <v>440.6</v>
      </c>
      <c r="D4" s="136">
        <v>339.79999999999995</v>
      </c>
      <c r="E4" s="137">
        <v>780.4</v>
      </c>
      <c r="F4" s="136">
        <v>399.5</v>
      </c>
      <c r="G4" s="136">
        <v>389.1</v>
      </c>
      <c r="H4" s="137">
        <v>788.6</v>
      </c>
      <c r="I4" s="136">
        <v>360.6</v>
      </c>
      <c r="J4" s="136">
        <v>360.6</v>
      </c>
      <c r="K4" s="137">
        <v>721.2</v>
      </c>
      <c r="L4" s="136">
        <v>394.7</v>
      </c>
      <c r="M4" s="136">
        <v>403.40000000000003</v>
      </c>
      <c r="N4" s="137">
        <v>798.1</v>
      </c>
      <c r="O4" s="136">
        <v>407.7</v>
      </c>
      <c r="P4" s="136">
        <v>441.09999999999997</v>
      </c>
      <c r="Q4" s="137">
        <v>848.8</v>
      </c>
      <c r="R4" s="136">
        <v>380.4</v>
      </c>
      <c r="S4" s="136">
        <v>420.9</v>
      </c>
      <c r="T4" s="137">
        <v>801</v>
      </c>
      <c r="U4" s="136">
        <v>363</v>
      </c>
      <c r="V4" s="136">
        <v>450</v>
      </c>
      <c r="W4" s="137">
        <v>813</v>
      </c>
      <c r="X4" s="136">
        <v>486</v>
      </c>
      <c r="Y4" s="136">
        <v>444</v>
      </c>
      <c r="Z4" s="137">
        <v>930</v>
      </c>
      <c r="AA4" s="136">
        <v>495</v>
      </c>
      <c r="AB4" s="136">
        <v>461</v>
      </c>
      <c r="AC4" s="137">
        <v>956</v>
      </c>
      <c r="AD4" s="137">
        <v>516</v>
      </c>
    </row>
    <row r="5" spans="1:30" ht="20.100000000000001" customHeight="1">
      <c r="A5" s="41" t="s">
        <v>103</v>
      </c>
      <c r="B5" s="69" t="s">
        <v>16</v>
      </c>
      <c r="C5" s="126">
        <v>306.7</v>
      </c>
      <c r="D5" s="126">
        <v>297.00000000000006</v>
      </c>
      <c r="E5" s="127">
        <v>603.70000000000005</v>
      </c>
      <c r="F5" s="126">
        <v>313</v>
      </c>
      <c r="G5" s="126">
        <v>298.20000000000005</v>
      </c>
      <c r="H5" s="127">
        <v>611.20000000000005</v>
      </c>
      <c r="I5" s="126">
        <v>305.10000000000002</v>
      </c>
      <c r="J5" s="126">
        <v>304.69999999999993</v>
      </c>
      <c r="K5" s="127">
        <v>609.79999999999995</v>
      </c>
      <c r="L5" s="126">
        <v>307</v>
      </c>
      <c r="M5" s="126">
        <v>309.39999999999998</v>
      </c>
      <c r="N5" s="127">
        <v>616.4</v>
      </c>
      <c r="O5" s="126">
        <v>274.10000000000002</v>
      </c>
      <c r="P5" s="126">
        <v>259.19999999999993</v>
      </c>
      <c r="Q5" s="127">
        <v>533.29999999999995</v>
      </c>
      <c r="R5" s="126">
        <v>286.2</v>
      </c>
      <c r="S5" s="126">
        <v>255.00000000000006</v>
      </c>
      <c r="T5" s="127">
        <v>541</v>
      </c>
      <c r="U5" s="126">
        <v>230</v>
      </c>
      <c r="V5" s="126">
        <v>225</v>
      </c>
      <c r="W5" s="127">
        <v>455</v>
      </c>
      <c r="X5" s="126">
        <v>283</v>
      </c>
      <c r="Y5" s="126">
        <v>245</v>
      </c>
      <c r="Z5" s="127">
        <v>528</v>
      </c>
      <c r="AA5" s="126">
        <v>264</v>
      </c>
      <c r="AB5" s="126">
        <v>263</v>
      </c>
      <c r="AC5" s="127">
        <v>527</v>
      </c>
      <c r="AD5" s="127">
        <v>298</v>
      </c>
    </row>
    <row r="6" spans="1:30" ht="20.100000000000001" customHeight="1">
      <c r="A6" s="42" t="s">
        <v>104</v>
      </c>
      <c r="B6" s="2" t="s">
        <v>16</v>
      </c>
      <c r="C6" s="136">
        <v>37.9</v>
      </c>
      <c r="D6" s="136">
        <v>21.200000000000003</v>
      </c>
      <c r="E6" s="137">
        <v>59.1</v>
      </c>
      <c r="F6" s="136">
        <v>33.1</v>
      </c>
      <c r="G6" s="136">
        <v>42.1</v>
      </c>
      <c r="H6" s="137">
        <v>75.2</v>
      </c>
      <c r="I6" s="136">
        <v>22.7</v>
      </c>
      <c r="J6" s="136">
        <v>31.8</v>
      </c>
      <c r="K6" s="137">
        <v>54.5</v>
      </c>
      <c r="L6" s="136">
        <v>52.6</v>
      </c>
      <c r="M6" s="136">
        <v>57.499999999999993</v>
      </c>
      <c r="N6" s="137">
        <v>110.1</v>
      </c>
      <c r="O6" s="136">
        <v>73.599999999999994</v>
      </c>
      <c r="P6" s="136">
        <v>66.300000000000011</v>
      </c>
      <c r="Q6" s="137">
        <v>139.9</v>
      </c>
      <c r="R6" s="136">
        <v>74.5</v>
      </c>
      <c r="S6" s="136">
        <v>55.599999999999994</v>
      </c>
      <c r="T6" s="137">
        <v>135</v>
      </c>
      <c r="U6" s="136">
        <v>100</v>
      </c>
      <c r="V6" s="136">
        <v>114</v>
      </c>
      <c r="W6" s="137">
        <v>214</v>
      </c>
      <c r="X6" s="136">
        <v>112</v>
      </c>
      <c r="Y6" s="136">
        <v>117</v>
      </c>
      <c r="Z6" s="137">
        <v>229</v>
      </c>
      <c r="AA6" s="136">
        <v>84</v>
      </c>
      <c r="AB6" s="136">
        <v>85</v>
      </c>
      <c r="AC6" s="137">
        <v>169</v>
      </c>
      <c r="AD6" s="137">
        <v>117</v>
      </c>
    </row>
    <row r="7" spans="1:30" ht="20.100000000000001" customHeight="1">
      <c r="A7" s="41" t="s">
        <v>105</v>
      </c>
      <c r="B7" s="69" t="s">
        <v>16</v>
      </c>
      <c r="C7" s="126">
        <v>3.6</v>
      </c>
      <c r="D7" s="126">
        <v>4.7000000000000011</v>
      </c>
      <c r="E7" s="127">
        <v>8.3000000000000007</v>
      </c>
      <c r="F7" s="126">
        <v>-1.3</v>
      </c>
      <c r="G7" s="126">
        <v>-7.6000000000000005</v>
      </c>
      <c r="H7" s="127">
        <v>-8.9</v>
      </c>
      <c r="I7" s="126">
        <v>-16.7</v>
      </c>
      <c r="J7" s="126">
        <v>2.7999999999999972</v>
      </c>
      <c r="K7" s="127">
        <v>-13.900000000000002</v>
      </c>
      <c r="L7" s="126">
        <v>-23.1</v>
      </c>
      <c r="M7" s="126">
        <v>-33.9</v>
      </c>
      <c r="N7" s="127">
        <v>-57</v>
      </c>
      <c r="O7" s="126">
        <v>-17.100000000000001</v>
      </c>
      <c r="P7" s="126">
        <v>-22.699999999999996</v>
      </c>
      <c r="Q7" s="127">
        <v>-39.799999999999997</v>
      </c>
      <c r="R7" s="126">
        <v>-14.2</v>
      </c>
      <c r="S7" s="126">
        <v>9.1999999999999993</v>
      </c>
      <c r="T7" s="127">
        <v>-10</v>
      </c>
      <c r="U7" s="126">
        <v>-20</v>
      </c>
      <c r="V7" s="126">
        <v>-34</v>
      </c>
      <c r="W7" s="127">
        <v>-54</v>
      </c>
      <c r="X7" s="126">
        <v>-34</v>
      </c>
      <c r="Y7" s="126">
        <v>-29</v>
      </c>
      <c r="Z7" s="127">
        <v>-63</v>
      </c>
      <c r="AA7" s="126">
        <v>-29</v>
      </c>
      <c r="AB7" s="126">
        <v>-47</v>
      </c>
      <c r="AC7" s="127">
        <v>-76</v>
      </c>
      <c r="AD7" s="127">
        <v>-40</v>
      </c>
    </row>
    <row r="8" spans="1:30" ht="20.100000000000001" customHeight="1">
      <c r="A8" s="92" t="s">
        <v>106</v>
      </c>
      <c r="B8" s="171" t="s">
        <v>16</v>
      </c>
      <c r="C8" s="138">
        <v>788.8</v>
      </c>
      <c r="D8" s="138">
        <v>662.7</v>
      </c>
      <c r="E8" s="139">
        <v>1451.4999999999998</v>
      </c>
      <c r="F8" s="138">
        <v>744.30000000000007</v>
      </c>
      <c r="G8" s="138">
        <v>721.80000000000007</v>
      </c>
      <c r="H8" s="139">
        <v>1466.1000000000001</v>
      </c>
      <c r="I8" s="138">
        <v>671.7</v>
      </c>
      <c r="J8" s="138">
        <v>699.89999999999986</v>
      </c>
      <c r="K8" s="139">
        <v>1371.6</v>
      </c>
      <c r="L8" s="138">
        <v>731.2</v>
      </c>
      <c r="M8" s="138">
        <v>736.4</v>
      </c>
      <c r="N8" s="139">
        <v>1467.6</v>
      </c>
      <c r="O8" s="138">
        <v>738.3</v>
      </c>
      <c r="P8" s="138">
        <v>743.89999999999986</v>
      </c>
      <c r="Q8" s="139">
        <v>1482.2</v>
      </c>
      <c r="R8" s="138">
        <f t="shared" ref="R8" si="0">SUM(R4:R7)</f>
        <v>726.89999999999986</v>
      </c>
      <c r="S8" s="138">
        <f t="shared" ref="S8" si="1">SUM(S4:S7)</f>
        <v>740.70000000000016</v>
      </c>
      <c r="T8" s="139">
        <f t="shared" ref="T8" si="2">SUM(T4:T7)</f>
        <v>1467</v>
      </c>
      <c r="U8" s="138">
        <f t="shared" ref="U8:W8" si="3">SUM(U4:U7)</f>
        <v>673</v>
      </c>
      <c r="V8" s="138">
        <f t="shared" si="3"/>
        <v>755</v>
      </c>
      <c r="W8" s="139">
        <f t="shared" si="3"/>
        <v>1428</v>
      </c>
      <c r="X8" s="138">
        <f t="shared" ref="X8" si="4">SUM(X4:X7)</f>
        <v>847</v>
      </c>
      <c r="Y8" s="138">
        <f t="shared" ref="Y8:Z8" si="5">SUM(Y4:Y7)</f>
        <v>777</v>
      </c>
      <c r="Z8" s="139">
        <f t="shared" si="5"/>
        <v>1624</v>
      </c>
      <c r="AA8" s="138">
        <v>814</v>
      </c>
      <c r="AB8" s="138">
        <v>762</v>
      </c>
      <c r="AC8" s="139">
        <v>1576</v>
      </c>
      <c r="AD8" s="139">
        <f t="shared" ref="AD8" si="6">SUM(AD4:AD7)</f>
        <v>891</v>
      </c>
    </row>
    <row r="9" spans="1:30" ht="20.100000000000001" customHeight="1">
      <c r="A9" s="41" t="s">
        <v>200</v>
      </c>
      <c r="B9" s="69" t="s">
        <v>16</v>
      </c>
      <c r="C9" s="126">
        <v>-156</v>
      </c>
      <c r="D9" s="126">
        <v>-603.79999999999995</v>
      </c>
      <c r="E9" s="127">
        <v>-759.8</v>
      </c>
      <c r="F9" s="126">
        <v>0</v>
      </c>
      <c r="G9" s="126">
        <v>25.700000000000003</v>
      </c>
      <c r="H9" s="127">
        <v>25.700000000000003</v>
      </c>
      <c r="I9" s="126">
        <v>0</v>
      </c>
      <c r="J9" s="126">
        <v>0</v>
      </c>
      <c r="K9" s="127">
        <v>0</v>
      </c>
      <c r="L9" s="126">
        <v>105.39999999999999</v>
      </c>
      <c r="M9" s="126">
        <v>0</v>
      </c>
      <c r="N9" s="127">
        <v>105.39999999999999</v>
      </c>
      <c r="O9" s="126">
        <v>0</v>
      </c>
      <c r="P9" s="126">
        <v>8.1999999999999993</v>
      </c>
      <c r="Q9" s="127">
        <v>8.1999999999999993</v>
      </c>
      <c r="R9" s="126">
        <v>0</v>
      </c>
      <c r="S9" s="126">
        <v>-14</v>
      </c>
      <c r="T9" s="127">
        <v>-14</v>
      </c>
      <c r="U9" s="126">
        <v>-47</v>
      </c>
      <c r="V9" s="126">
        <v>-2</v>
      </c>
      <c r="W9" s="127">
        <v>-49</v>
      </c>
      <c r="X9" s="126">
        <v>0</v>
      </c>
      <c r="Y9" s="126">
        <v>0</v>
      </c>
      <c r="Z9" s="127">
        <v>0</v>
      </c>
      <c r="AA9" s="126">
        <v>37</v>
      </c>
      <c r="AB9" s="126">
        <v>-80</v>
      </c>
      <c r="AC9" s="127">
        <v>-43</v>
      </c>
      <c r="AD9" s="127">
        <v>-3</v>
      </c>
    </row>
    <row r="10" spans="1:30" ht="20.100000000000001" customHeight="1" thickBot="1">
      <c r="A10" s="92" t="s">
        <v>107</v>
      </c>
      <c r="B10" s="171" t="s">
        <v>16</v>
      </c>
      <c r="C10" s="140">
        <v>632.79999999999995</v>
      </c>
      <c r="D10" s="140">
        <v>58.900000000000091</v>
      </c>
      <c r="E10" s="141">
        <v>691.69999999999982</v>
      </c>
      <c r="F10" s="140">
        <v>744.30000000000007</v>
      </c>
      <c r="G10" s="140">
        <v>747.50000000000011</v>
      </c>
      <c r="H10" s="141">
        <v>1491.8000000000002</v>
      </c>
      <c r="I10" s="140">
        <v>671.7</v>
      </c>
      <c r="J10" s="140">
        <v>699.89999999999986</v>
      </c>
      <c r="K10" s="141">
        <v>1371.6</v>
      </c>
      <c r="L10" s="140">
        <v>836.6</v>
      </c>
      <c r="M10" s="140">
        <v>736.4</v>
      </c>
      <c r="N10" s="141">
        <v>1573</v>
      </c>
      <c r="O10" s="140">
        <v>738.3</v>
      </c>
      <c r="P10" s="140">
        <v>752.09999999999991</v>
      </c>
      <c r="Q10" s="141">
        <v>1490.4</v>
      </c>
      <c r="R10" s="140">
        <f t="shared" ref="R10:U10" si="7">SUM(R8:R9)</f>
        <v>726.89999999999986</v>
      </c>
      <c r="S10" s="140">
        <f t="shared" si="7"/>
        <v>726.70000000000016</v>
      </c>
      <c r="T10" s="141">
        <f t="shared" si="7"/>
        <v>1453</v>
      </c>
      <c r="U10" s="140">
        <f t="shared" si="7"/>
        <v>626</v>
      </c>
      <c r="V10" s="140">
        <f t="shared" ref="V10:X10" si="8">SUM(V8:V9)</f>
        <v>753</v>
      </c>
      <c r="W10" s="141">
        <f t="shared" si="8"/>
        <v>1379</v>
      </c>
      <c r="X10" s="140">
        <f t="shared" si="8"/>
        <v>847</v>
      </c>
      <c r="Y10" s="140">
        <f t="shared" ref="Y10:Z10" si="9">SUM(Y8:Y9)</f>
        <v>777</v>
      </c>
      <c r="Z10" s="141">
        <f t="shared" si="9"/>
        <v>1624</v>
      </c>
      <c r="AA10" s="140">
        <v>851</v>
      </c>
      <c r="AB10" s="140">
        <v>682</v>
      </c>
      <c r="AC10" s="141">
        <v>1533</v>
      </c>
      <c r="AD10" s="141">
        <f t="shared" ref="AD10" si="10">SUM(AD8:AD9)</f>
        <v>888</v>
      </c>
    </row>
    <row r="11" spans="1:30" ht="20.100000000000001" customHeight="1" thickTop="1">
      <c r="A11" s="61"/>
      <c r="B11" s="44"/>
      <c r="C11" s="62"/>
      <c r="D11" s="63"/>
      <c r="E11" s="63"/>
      <c r="F11" s="62"/>
    </row>
    <row r="12" spans="1:30" ht="20.100000000000001" customHeight="1">
      <c r="A12" s="64"/>
      <c r="B12" s="38"/>
      <c r="C12" s="55"/>
      <c r="D12" s="54"/>
      <c r="E12" s="54"/>
      <c r="F12" s="55"/>
    </row>
  </sheetData>
  <pageMargins left="0.70866141732283472" right="0.70866141732283472" top="0.82677165354330717" bottom="0.74803149606299213" header="0.31496062992125984" footer="0.31496062992125984"/>
  <pageSetup paperSize="9" scale="55" orientation="landscape" horizontalDpi="300" verticalDpi="300" r:id="rId1"/>
  <headerFooter>
    <oddHeader xml:space="preserve">&amp;L&amp;"FS Albert,Bold"&amp;20&amp;K01+000Aurizon Historical Financials
&amp;R&amp;"Lucida Grande,Regular"&amp;K000000&amp;G
</oddHeader>
    <oddFooter>&amp;R&amp;"Lucida Grande,Regular"&amp;K000000
&amp;P</oddFooter>
  </headerFooter>
  <customProperties>
    <customPr name="_pios_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FD4F-2752-4D2F-AC0D-5F3C5E5DFBD6}">
  <sheetPr>
    <pageSetUpPr fitToPage="1"/>
  </sheetPr>
  <dimension ref="A1:AD11"/>
  <sheetViews>
    <sheetView showGridLines="0" showRuler="0" zoomScaleNormal="100" workbookViewId="0">
      <pane xSplit="2" ySplit="2" topLeftCell="C3" activePane="bottomRight" state="frozen"/>
      <selection pane="topRight" activeCell="C1" sqref="C1"/>
      <selection pane="bottomLeft" activeCell="A3" sqref="A3"/>
      <selection pane="bottomRight"/>
    </sheetView>
  </sheetViews>
  <sheetFormatPr defaultColWidth="8.7109375" defaultRowHeight="20.100000000000001" customHeight="1"/>
  <cols>
    <col min="1" max="1" width="34.85546875" style="29" bestFit="1" customWidth="1"/>
    <col min="2" max="2" width="10.7109375" style="23" customWidth="1"/>
    <col min="3" max="3" width="9.28515625" style="2" customWidth="1"/>
    <col min="4" max="6" width="9.28515625" style="24" customWidth="1"/>
    <col min="7" max="30" width="9.28515625" style="2" customWidth="1"/>
    <col min="31" max="16384" width="8.7109375" style="2"/>
  </cols>
  <sheetData>
    <row r="1" spans="1:30" ht="20.100000000000001" customHeight="1">
      <c r="A1" s="172" t="s">
        <v>108</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row>
    <row r="2" spans="1:30" s="65" customFormat="1" ht="20.100000000000001" customHeight="1">
      <c r="A2" s="30"/>
      <c r="B2" s="39"/>
      <c r="C2" s="32" t="s">
        <v>0</v>
      </c>
      <c r="D2" s="32" t="s">
        <v>1</v>
      </c>
      <c r="E2" s="32" t="s">
        <v>2</v>
      </c>
      <c r="F2" s="32" t="s">
        <v>3</v>
      </c>
      <c r="G2" s="32" t="s">
        <v>4</v>
      </c>
      <c r="H2" s="32" t="s">
        <v>5</v>
      </c>
      <c r="I2" s="32" t="s">
        <v>6</v>
      </c>
      <c r="J2" s="32" t="s">
        <v>7</v>
      </c>
      <c r="K2" s="32" t="s">
        <v>8</v>
      </c>
      <c r="L2" s="32" t="s">
        <v>9</v>
      </c>
      <c r="M2" s="32" t="s">
        <v>10</v>
      </c>
      <c r="N2" s="32" t="s">
        <v>11</v>
      </c>
      <c r="O2" s="32" t="s">
        <v>12</v>
      </c>
      <c r="P2" s="32" t="s">
        <v>13</v>
      </c>
      <c r="Q2" s="32" t="s">
        <v>14</v>
      </c>
      <c r="R2" s="32" t="s">
        <v>130</v>
      </c>
      <c r="S2" s="32" t="s">
        <v>132</v>
      </c>
      <c r="T2" s="32" t="s">
        <v>133</v>
      </c>
      <c r="U2" s="32" t="s">
        <v>134</v>
      </c>
      <c r="V2" s="32" t="s">
        <v>139</v>
      </c>
      <c r="W2" s="32" t="s">
        <v>138</v>
      </c>
      <c r="X2" s="32" t="s">
        <v>140</v>
      </c>
      <c r="Y2" s="32" t="s">
        <v>141</v>
      </c>
      <c r="Z2" s="32" t="s">
        <v>142</v>
      </c>
      <c r="AA2" s="32" t="s">
        <v>145</v>
      </c>
      <c r="AB2" s="32" t="s">
        <v>171</v>
      </c>
      <c r="AC2" s="32" t="s">
        <v>172</v>
      </c>
      <c r="AD2" s="32" t="s">
        <v>197</v>
      </c>
    </row>
    <row r="3" spans="1:30" ht="20.100000000000001" customHeight="1">
      <c r="A3" s="49" t="s">
        <v>109</v>
      </c>
      <c r="B3" s="58"/>
      <c r="C3" s="59"/>
      <c r="D3" s="59"/>
      <c r="E3" s="59"/>
      <c r="F3" s="59"/>
      <c r="G3" s="59"/>
      <c r="H3" s="59"/>
      <c r="I3" s="59"/>
      <c r="J3" s="59"/>
      <c r="K3" s="59"/>
      <c r="L3" s="59"/>
      <c r="M3" s="59"/>
      <c r="N3" s="59"/>
      <c r="O3" s="59"/>
      <c r="P3" s="59"/>
      <c r="Q3" s="59"/>
      <c r="R3" s="59"/>
      <c r="S3" s="59"/>
      <c r="T3" s="60"/>
      <c r="U3" s="60"/>
      <c r="V3" s="59"/>
      <c r="W3" s="60"/>
      <c r="X3" s="60"/>
      <c r="Y3" s="59"/>
      <c r="Z3" s="60"/>
      <c r="AA3" s="60"/>
      <c r="AB3" s="59"/>
      <c r="AC3" s="60"/>
      <c r="AD3" s="60"/>
    </row>
    <row r="4" spans="1:30" ht="20.100000000000001" customHeight="1">
      <c r="A4" s="43" t="s">
        <v>102</v>
      </c>
      <c r="B4" s="66" t="s">
        <v>16</v>
      </c>
      <c r="C4" s="136">
        <v>292.7</v>
      </c>
      <c r="D4" s="136">
        <v>188.2</v>
      </c>
      <c r="E4" s="137">
        <v>480.9</v>
      </c>
      <c r="F4" s="136">
        <v>248.5</v>
      </c>
      <c r="G4" s="136">
        <v>232.10000000000002</v>
      </c>
      <c r="H4" s="137">
        <v>480.6</v>
      </c>
      <c r="I4" s="136">
        <v>202.9</v>
      </c>
      <c r="J4" s="136">
        <v>197.4</v>
      </c>
      <c r="K4" s="137">
        <v>400.3</v>
      </c>
      <c r="L4" s="136">
        <v>232.2</v>
      </c>
      <c r="M4" s="136">
        <v>236.60000000000002</v>
      </c>
      <c r="N4" s="137">
        <v>468.8</v>
      </c>
      <c r="O4" s="136">
        <v>241.3</v>
      </c>
      <c r="P4" s="136">
        <v>267.8</v>
      </c>
      <c r="Q4" s="137">
        <v>509.1</v>
      </c>
      <c r="R4" s="136">
        <v>210</v>
      </c>
      <c r="S4" s="136">
        <v>246</v>
      </c>
      <c r="T4" s="137">
        <v>456</v>
      </c>
      <c r="U4" s="136">
        <v>190</v>
      </c>
      <c r="V4" s="136">
        <v>272</v>
      </c>
      <c r="W4" s="137">
        <v>462</v>
      </c>
      <c r="X4" s="136">
        <v>312</v>
      </c>
      <c r="Y4" s="136">
        <v>265</v>
      </c>
      <c r="Z4" s="137">
        <v>577</v>
      </c>
      <c r="AA4" s="136">
        <v>313</v>
      </c>
      <c r="AB4" s="136">
        <v>271</v>
      </c>
      <c r="AC4" s="137">
        <v>584</v>
      </c>
      <c r="AD4" s="137">
        <v>336</v>
      </c>
    </row>
    <row r="5" spans="1:30" ht="20.100000000000001" customHeight="1">
      <c r="A5" s="41" t="s">
        <v>103</v>
      </c>
      <c r="B5" s="69" t="s">
        <v>16</v>
      </c>
      <c r="C5" s="126">
        <v>218.2</v>
      </c>
      <c r="D5" s="126">
        <v>201.8</v>
      </c>
      <c r="E5" s="127">
        <v>420</v>
      </c>
      <c r="F5" s="126">
        <v>222.5</v>
      </c>
      <c r="G5" s="126">
        <v>206.10000000000002</v>
      </c>
      <c r="H5" s="127">
        <v>428.6</v>
      </c>
      <c r="I5" s="126">
        <v>210.3</v>
      </c>
      <c r="J5" s="126">
        <v>204.8</v>
      </c>
      <c r="K5" s="127">
        <v>415.1</v>
      </c>
      <c r="L5" s="126">
        <v>205.8</v>
      </c>
      <c r="M5" s="126">
        <v>204.8</v>
      </c>
      <c r="N5" s="127">
        <v>410.6</v>
      </c>
      <c r="O5" s="126">
        <v>170.9</v>
      </c>
      <c r="P5" s="126">
        <v>153.70000000000002</v>
      </c>
      <c r="Q5" s="127">
        <v>324.60000000000002</v>
      </c>
      <c r="R5" s="126">
        <v>182</v>
      </c>
      <c r="S5" s="126">
        <v>151</v>
      </c>
      <c r="T5" s="127">
        <v>333</v>
      </c>
      <c r="U5" s="126">
        <v>130</v>
      </c>
      <c r="V5" s="126">
        <v>121</v>
      </c>
      <c r="W5" s="127">
        <v>251</v>
      </c>
      <c r="X5" s="126">
        <v>179</v>
      </c>
      <c r="Y5" s="126">
        <v>136</v>
      </c>
      <c r="Z5" s="127">
        <v>315</v>
      </c>
      <c r="AA5" s="126">
        <v>161</v>
      </c>
      <c r="AB5" s="126">
        <v>157</v>
      </c>
      <c r="AC5" s="127">
        <v>318</v>
      </c>
      <c r="AD5" s="127">
        <v>192</v>
      </c>
    </row>
    <row r="6" spans="1:30" ht="20.100000000000001" customHeight="1">
      <c r="A6" s="43" t="s">
        <v>104</v>
      </c>
      <c r="B6" s="66" t="s">
        <v>16</v>
      </c>
      <c r="C6" s="136">
        <v>2.4</v>
      </c>
      <c r="D6" s="136">
        <v>-16.8</v>
      </c>
      <c r="E6" s="137">
        <v>-14.4</v>
      </c>
      <c r="F6" s="136">
        <v>20.100000000000001</v>
      </c>
      <c r="G6" s="136">
        <v>30</v>
      </c>
      <c r="H6" s="137">
        <v>50.1</v>
      </c>
      <c r="I6" s="136">
        <v>14.2</v>
      </c>
      <c r="J6" s="136">
        <v>23.099999999999998</v>
      </c>
      <c r="K6" s="137">
        <v>37.299999999999997</v>
      </c>
      <c r="L6" s="136">
        <v>43.7</v>
      </c>
      <c r="M6" s="136">
        <v>46.2</v>
      </c>
      <c r="N6" s="137">
        <v>89.9</v>
      </c>
      <c r="O6" s="136">
        <v>60.5</v>
      </c>
      <c r="P6" s="136">
        <v>51.5</v>
      </c>
      <c r="Q6" s="137">
        <v>112</v>
      </c>
      <c r="R6" s="136">
        <v>58</v>
      </c>
      <c r="S6" s="136">
        <v>36</v>
      </c>
      <c r="T6" s="137">
        <v>96</v>
      </c>
      <c r="U6" s="136">
        <v>47</v>
      </c>
      <c r="V6" s="136">
        <v>59</v>
      </c>
      <c r="W6" s="137">
        <v>106</v>
      </c>
      <c r="X6" s="136">
        <v>52</v>
      </c>
      <c r="Y6" s="136">
        <v>49</v>
      </c>
      <c r="Z6" s="137">
        <v>101</v>
      </c>
      <c r="AA6" s="136">
        <v>20</v>
      </c>
      <c r="AB6" s="136">
        <v>18</v>
      </c>
      <c r="AC6" s="137">
        <v>38</v>
      </c>
      <c r="AD6" s="137">
        <v>49</v>
      </c>
    </row>
    <row r="7" spans="1:30" ht="20.100000000000001" customHeight="1">
      <c r="A7" s="41" t="s">
        <v>105</v>
      </c>
      <c r="B7" s="69" t="s">
        <v>16</v>
      </c>
      <c r="C7" s="126">
        <v>-1.8</v>
      </c>
      <c r="D7" s="126">
        <v>-0.49999999999999978</v>
      </c>
      <c r="E7" s="127">
        <v>-2.2999999999999998</v>
      </c>
      <c r="F7" s="126">
        <v>-5.8</v>
      </c>
      <c r="G7" s="126">
        <v>-12.899999999999999</v>
      </c>
      <c r="H7" s="127">
        <v>-18.7</v>
      </c>
      <c r="I7" s="126">
        <v>-21.4</v>
      </c>
      <c r="J7" s="126">
        <v>-2.3000000000000007</v>
      </c>
      <c r="K7" s="127">
        <v>-23.7</v>
      </c>
      <c r="L7" s="126">
        <v>-26.1</v>
      </c>
      <c r="M7" s="126">
        <v>-34.199999999999996</v>
      </c>
      <c r="N7" s="127">
        <v>-60.3</v>
      </c>
      <c r="O7" s="126">
        <v>-18.5</v>
      </c>
      <c r="P7" s="126">
        <v>-24.1</v>
      </c>
      <c r="Q7" s="127">
        <v>-42.6</v>
      </c>
      <c r="R7" s="126">
        <v>-16</v>
      </c>
      <c r="S7" s="126">
        <v>8</v>
      </c>
      <c r="T7" s="127">
        <v>-10</v>
      </c>
      <c r="U7" s="126">
        <v>-22</v>
      </c>
      <c r="V7" s="126">
        <v>-35</v>
      </c>
      <c r="W7" s="127">
        <v>-57</v>
      </c>
      <c r="X7" s="126">
        <v>-38</v>
      </c>
      <c r="Y7" s="126">
        <v>-38</v>
      </c>
      <c r="Z7" s="127">
        <v>-76</v>
      </c>
      <c r="AA7" s="126">
        <v>-39</v>
      </c>
      <c r="AB7" s="126">
        <v>-57</v>
      </c>
      <c r="AC7" s="127">
        <v>-96</v>
      </c>
      <c r="AD7" s="127">
        <v>-52</v>
      </c>
    </row>
    <row r="8" spans="1:30" ht="20.100000000000001" customHeight="1">
      <c r="A8" s="92" t="s">
        <v>110</v>
      </c>
      <c r="B8" s="171" t="s">
        <v>16</v>
      </c>
      <c r="C8" s="138">
        <v>511.49999999999994</v>
      </c>
      <c r="D8" s="138">
        <v>372.7</v>
      </c>
      <c r="E8" s="139">
        <v>884.2</v>
      </c>
      <c r="F8" s="138">
        <v>485.3</v>
      </c>
      <c r="G8" s="138">
        <v>455.30000000000007</v>
      </c>
      <c r="H8" s="139">
        <v>940.6</v>
      </c>
      <c r="I8" s="138">
        <v>406.00000000000006</v>
      </c>
      <c r="J8" s="138">
        <v>423.00000000000006</v>
      </c>
      <c r="K8" s="139">
        <v>829</v>
      </c>
      <c r="L8" s="138">
        <v>455.59999999999997</v>
      </c>
      <c r="M8" s="138">
        <v>453.40000000000003</v>
      </c>
      <c r="N8" s="139">
        <v>909.00000000000011</v>
      </c>
      <c r="O8" s="138">
        <v>454.20000000000005</v>
      </c>
      <c r="P8" s="138">
        <v>448.9</v>
      </c>
      <c r="Q8" s="139">
        <v>903.1</v>
      </c>
      <c r="R8" s="138">
        <f t="shared" ref="R8:T8" si="0">SUM(R4:R7)</f>
        <v>434</v>
      </c>
      <c r="S8" s="138">
        <f t="shared" si="0"/>
        <v>441</v>
      </c>
      <c r="T8" s="139">
        <f t="shared" si="0"/>
        <v>875</v>
      </c>
      <c r="U8" s="138">
        <f t="shared" ref="U8:Z8" si="1">SUM(U4:U7)</f>
        <v>345</v>
      </c>
      <c r="V8" s="138">
        <f t="shared" si="1"/>
        <v>417</v>
      </c>
      <c r="W8" s="139">
        <f t="shared" si="1"/>
        <v>762</v>
      </c>
      <c r="X8" s="138">
        <f t="shared" si="1"/>
        <v>505</v>
      </c>
      <c r="Y8" s="138">
        <f t="shared" si="1"/>
        <v>412</v>
      </c>
      <c r="Z8" s="139">
        <f t="shared" si="1"/>
        <v>917</v>
      </c>
      <c r="AA8" s="138">
        <v>455</v>
      </c>
      <c r="AB8" s="138">
        <v>389</v>
      </c>
      <c r="AC8" s="139">
        <v>844</v>
      </c>
      <c r="AD8" s="139">
        <f t="shared" ref="AD8" si="2">SUM(AD4:AD7)</f>
        <v>525</v>
      </c>
    </row>
    <row r="9" spans="1:30" s="66" customFormat="1" ht="20.100000000000001" customHeight="1">
      <c r="A9" s="41" t="s">
        <v>200</v>
      </c>
      <c r="B9" s="69" t="s">
        <v>16</v>
      </c>
      <c r="C9" s="126">
        <v>-156</v>
      </c>
      <c r="D9" s="126">
        <v>-603.79999999999995</v>
      </c>
      <c r="E9" s="127">
        <v>-759.8</v>
      </c>
      <c r="F9" s="126">
        <v>0</v>
      </c>
      <c r="G9" s="126">
        <v>25.700000000000003</v>
      </c>
      <c r="H9" s="127">
        <v>25.700000000000003</v>
      </c>
      <c r="I9" s="126">
        <v>0</v>
      </c>
      <c r="J9" s="126">
        <v>0</v>
      </c>
      <c r="K9" s="127">
        <v>0</v>
      </c>
      <c r="L9" s="126">
        <v>105.39999999999999</v>
      </c>
      <c r="M9" s="126">
        <v>0</v>
      </c>
      <c r="N9" s="127">
        <v>105.4</v>
      </c>
      <c r="O9" s="126">
        <v>0</v>
      </c>
      <c r="P9" s="126">
        <v>8.1999999999999993</v>
      </c>
      <c r="Q9" s="127">
        <v>8.1999999999999993</v>
      </c>
      <c r="R9" s="126">
        <v>0</v>
      </c>
      <c r="S9" s="126">
        <v>-14</v>
      </c>
      <c r="T9" s="127">
        <v>-14</v>
      </c>
      <c r="U9" s="126">
        <v>-47</v>
      </c>
      <c r="V9" s="126">
        <v>-2</v>
      </c>
      <c r="W9" s="127">
        <v>-49</v>
      </c>
      <c r="X9" s="126">
        <v>0</v>
      </c>
      <c r="Y9" s="126">
        <v>0</v>
      </c>
      <c r="Z9" s="127">
        <v>0</v>
      </c>
      <c r="AA9" s="126">
        <v>37</v>
      </c>
      <c r="AB9" s="126">
        <v>-80</v>
      </c>
      <c r="AC9" s="127">
        <v>-43</v>
      </c>
      <c r="AD9" s="127">
        <v>-3</v>
      </c>
    </row>
    <row r="10" spans="1:30" ht="20.100000000000001" customHeight="1" thickBot="1">
      <c r="A10" s="92" t="s">
        <v>111</v>
      </c>
      <c r="B10" s="171" t="s">
        <v>16</v>
      </c>
      <c r="C10" s="140">
        <v>355.49999999999994</v>
      </c>
      <c r="D10" s="140">
        <v>-231.09999999999997</v>
      </c>
      <c r="E10" s="141">
        <v>124.40000000000009</v>
      </c>
      <c r="F10" s="140">
        <v>485.3</v>
      </c>
      <c r="G10" s="140">
        <v>481.00000000000006</v>
      </c>
      <c r="H10" s="141">
        <v>966.30000000000007</v>
      </c>
      <c r="I10" s="140">
        <v>406.00000000000006</v>
      </c>
      <c r="J10" s="140">
        <v>423.00000000000006</v>
      </c>
      <c r="K10" s="141">
        <v>829</v>
      </c>
      <c r="L10" s="140">
        <v>561</v>
      </c>
      <c r="M10" s="140">
        <v>453.40000000000003</v>
      </c>
      <c r="N10" s="141">
        <v>1014.4000000000001</v>
      </c>
      <c r="O10" s="140">
        <v>454.20000000000005</v>
      </c>
      <c r="P10" s="140">
        <v>457.09999999999997</v>
      </c>
      <c r="Q10" s="141">
        <v>911.30000000000007</v>
      </c>
      <c r="R10" s="140">
        <f t="shared" ref="R10:U10" si="3">SUM(R8:R9)</f>
        <v>434</v>
      </c>
      <c r="S10" s="140">
        <f t="shared" si="3"/>
        <v>427</v>
      </c>
      <c r="T10" s="141">
        <f t="shared" si="3"/>
        <v>861</v>
      </c>
      <c r="U10" s="140">
        <f t="shared" si="3"/>
        <v>298</v>
      </c>
      <c r="V10" s="140">
        <f t="shared" ref="V10:X10" si="4">SUM(V8:V9)</f>
        <v>415</v>
      </c>
      <c r="W10" s="141">
        <f t="shared" si="4"/>
        <v>713</v>
      </c>
      <c r="X10" s="140">
        <f t="shared" si="4"/>
        <v>505</v>
      </c>
      <c r="Y10" s="140">
        <f t="shared" ref="Y10:Z10" si="5">SUM(Y8:Y9)</f>
        <v>412</v>
      </c>
      <c r="Z10" s="141">
        <f t="shared" si="5"/>
        <v>917</v>
      </c>
      <c r="AA10" s="140">
        <v>492</v>
      </c>
      <c r="AB10" s="140">
        <v>309</v>
      </c>
      <c r="AC10" s="141">
        <v>801</v>
      </c>
      <c r="AD10" s="141">
        <f t="shared" ref="AD10" si="6">SUM(AD8:AD9)</f>
        <v>522</v>
      </c>
    </row>
    <row r="11" spans="1:30" ht="20.100000000000001" customHeight="1" thickTop="1"/>
  </sheetData>
  <pageMargins left="0.70866141732283472" right="0.70866141732283472" top="0.82677165354330717" bottom="0.74803149606299213" header="0.31496062992125984" footer="0.31496062992125984"/>
  <pageSetup paperSize="9" scale="62" orientation="landscape" horizontalDpi="300" verticalDpi="300" r:id="rId1"/>
  <headerFooter>
    <oddHeader xml:space="preserve">&amp;L&amp;"FS Albert,Bold"&amp;20&amp;K01+000Aurizon Historical Financials
&amp;R&amp;"Lucida Grande,Regular"&amp;K000000&amp;G
</oddHeader>
    <oddFooter>&amp;R&amp;"Lucida Grande,Regular"&amp;K000000
&amp;P</oddFooter>
  </headerFooter>
  <customProperties>
    <customPr name="_pios_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C4AEC-9784-4928-A932-88DEFA041E17}">
  <sheetPr>
    <pageSetUpPr fitToPage="1"/>
  </sheetPr>
  <dimension ref="A1:AD34"/>
  <sheetViews>
    <sheetView showGridLines="0" showRuler="0" zoomScaleNormal="100" workbookViewId="0">
      <pane xSplit="2" ySplit="2" topLeftCell="C3" activePane="bottomRight" state="frozen"/>
      <selection activeCell="R26" sqref="R26"/>
      <selection pane="topRight" activeCell="R26" sqref="R26"/>
      <selection pane="bottomLeft" activeCell="R26" sqref="R26"/>
      <selection pane="bottomRight"/>
    </sheetView>
  </sheetViews>
  <sheetFormatPr defaultColWidth="8.7109375" defaultRowHeight="12.75"/>
  <cols>
    <col min="1" max="1" width="40.7109375" style="47" customWidth="1"/>
    <col min="2" max="2" width="10.7109375" style="72" customWidth="1"/>
    <col min="3" max="6" width="9.28515625" style="48" customWidth="1"/>
    <col min="7" max="30" width="9.28515625" style="46" customWidth="1"/>
    <col min="31" max="16384" width="8.7109375" style="46"/>
  </cols>
  <sheetData>
    <row r="1" spans="1:30" s="2" customFormat="1" ht="20.100000000000001" customHeight="1">
      <c r="A1" s="165" t="s">
        <v>187</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row>
    <row r="2" spans="1:30" s="2" customFormat="1" ht="20.100000000000001" customHeight="1">
      <c r="A2" s="30"/>
      <c r="B2" s="39"/>
      <c r="C2" s="32" t="s">
        <v>0</v>
      </c>
      <c r="D2" s="32" t="s">
        <v>1</v>
      </c>
      <c r="E2" s="32" t="s">
        <v>2</v>
      </c>
      <c r="F2" s="32" t="s">
        <v>3</v>
      </c>
      <c r="G2" s="32" t="s">
        <v>4</v>
      </c>
      <c r="H2" s="32" t="s">
        <v>5</v>
      </c>
      <c r="I2" s="32" t="s">
        <v>6</v>
      </c>
      <c r="J2" s="32" t="s">
        <v>7</v>
      </c>
      <c r="K2" s="32" t="s">
        <v>8</v>
      </c>
      <c r="L2" s="32" t="s">
        <v>9</v>
      </c>
      <c r="M2" s="32" t="s">
        <v>10</v>
      </c>
      <c r="N2" s="32" t="s">
        <v>11</v>
      </c>
      <c r="O2" s="32" t="s">
        <v>12</v>
      </c>
      <c r="P2" s="32" t="s">
        <v>13</v>
      </c>
      <c r="Q2" s="32" t="s">
        <v>14</v>
      </c>
      <c r="R2" s="32" t="s">
        <v>130</v>
      </c>
      <c r="S2" s="32" t="s">
        <v>132</v>
      </c>
      <c r="T2" s="32" t="s">
        <v>133</v>
      </c>
      <c r="U2" s="32" t="s">
        <v>134</v>
      </c>
      <c r="V2" s="32" t="s">
        <v>139</v>
      </c>
      <c r="W2" s="32" t="s">
        <v>138</v>
      </c>
      <c r="X2" s="32" t="s">
        <v>140</v>
      </c>
      <c r="Y2" s="32" t="s">
        <v>141</v>
      </c>
      <c r="Z2" s="32" t="s">
        <v>142</v>
      </c>
      <c r="AA2" s="32" t="s">
        <v>145</v>
      </c>
      <c r="AB2" s="32" t="s">
        <v>171</v>
      </c>
      <c r="AC2" s="32" t="s">
        <v>172</v>
      </c>
      <c r="AD2" s="32" t="s">
        <v>197</v>
      </c>
    </row>
    <row r="3" spans="1:30" s="2" customFormat="1" ht="20.100000000000001" customHeight="1">
      <c r="A3" s="49" t="s">
        <v>112</v>
      </c>
      <c r="B3" s="8"/>
      <c r="C3" s="188"/>
      <c r="D3" s="188"/>
      <c r="E3" s="189"/>
      <c r="F3" s="188"/>
      <c r="G3" s="188"/>
      <c r="H3" s="188"/>
      <c r="I3" s="188"/>
      <c r="J3" s="188"/>
      <c r="K3" s="188"/>
      <c r="L3" s="188"/>
      <c r="M3" s="188"/>
      <c r="N3" s="188"/>
      <c r="O3" s="188"/>
      <c r="P3" s="188"/>
      <c r="Q3" s="188"/>
      <c r="R3" s="69"/>
      <c r="S3" s="69"/>
      <c r="T3" s="69"/>
      <c r="U3" s="69"/>
      <c r="V3" s="69"/>
      <c r="W3" s="69"/>
      <c r="X3" s="69"/>
      <c r="Y3" s="69"/>
      <c r="Z3" s="69"/>
      <c r="AA3" s="69"/>
      <c r="AB3" s="69"/>
      <c r="AC3" s="69"/>
      <c r="AD3" s="69"/>
    </row>
    <row r="4" spans="1:30" s="2" customFormat="1" ht="20.100000000000001" customHeight="1">
      <c r="A4" s="192" t="s">
        <v>201</v>
      </c>
      <c r="B4" s="36" t="s">
        <v>16</v>
      </c>
      <c r="C4" s="124">
        <v>628.5</v>
      </c>
      <c r="D4" s="124">
        <v>571.40000000000009</v>
      </c>
      <c r="E4" s="125">
        <v>1199.9000000000001</v>
      </c>
      <c r="F4" s="124">
        <v>577</v>
      </c>
      <c r="G4" s="124">
        <v>590.09999999999991</v>
      </c>
      <c r="H4" s="125">
        <v>1167.0999999999999</v>
      </c>
      <c r="I4" s="124">
        <v>534.1</v>
      </c>
      <c r="J4" s="124">
        <v>536.19999999999993</v>
      </c>
      <c r="K4" s="125">
        <v>1070.3</v>
      </c>
      <c r="L4" s="124">
        <v>564.70000000000005</v>
      </c>
      <c r="M4" s="124">
        <v>566.99999999999977</v>
      </c>
      <c r="N4" s="125">
        <v>1131.6999999999998</v>
      </c>
      <c r="O4" s="124">
        <v>568.6</v>
      </c>
      <c r="P4" s="124">
        <v>610.30000000000007</v>
      </c>
      <c r="Q4" s="125">
        <v>1178.9000000000001</v>
      </c>
      <c r="R4" s="124">
        <v>543</v>
      </c>
      <c r="S4" s="124">
        <v>590.80000000000007</v>
      </c>
      <c r="T4" s="125">
        <v>1134</v>
      </c>
      <c r="U4" s="124">
        <v>583</v>
      </c>
      <c r="V4" s="124">
        <v>672</v>
      </c>
      <c r="W4" s="125">
        <v>1255</v>
      </c>
      <c r="X4" s="124">
        <v>694</v>
      </c>
      <c r="Y4" s="124">
        <v>646</v>
      </c>
      <c r="Z4" s="125">
        <v>1340</v>
      </c>
      <c r="AA4" s="124">
        <v>708</v>
      </c>
      <c r="AB4" s="124">
        <v>667</v>
      </c>
      <c r="AC4" s="125">
        <v>1375</v>
      </c>
      <c r="AD4" s="125">
        <v>734</v>
      </c>
    </row>
    <row r="5" spans="1:30" s="2" customFormat="1" ht="20.100000000000001" customHeight="1">
      <c r="A5" s="191" t="s">
        <v>186</v>
      </c>
      <c r="B5" s="8" t="s">
        <v>16</v>
      </c>
      <c r="C5" s="126">
        <v>42.6</v>
      </c>
      <c r="D5" s="126">
        <v>19.599999999999994</v>
      </c>
      <c r="E5" s="127">
        <v>62.199999999999996</v>
      </c>
      <c r="F5" s="126">
        <v>30.5</v>
      </c>
      <c r="G5" s="126">
        <v>21.1</v>
      </c>
      <c r="H5" s="127">
        <v>51.6</v>
      </c>
      <c r="I5" s="126">
        <v>23.3</v>
      </c>
      <c r="J5" s="126">
        <v>24.099999999999991</v>
      </c>
      <c r="K5" s="127">
        <v>47.399999999999991</v>
      </c>
      <c r="L5" s="126">
        <v>31.200000000000003</v>
      </c>
      <c r="M5" s="126">
        <v>25.6</v>
      </c>
      <c r="N5" s="127">
        <v>56.800000000000004</v>
      </c>
      <c r="O5" s="126">
        <v>24.400000000000002</v>
      </c>
      <c r="P5" s="126">
        <v>21.599999999999998</v>
      </c>
      <c r="Q5" s="127">
        <v>46</v>
      </c>
      <c r="R5" s="126">
        <v>26</v>
      </c>
      <c r="S5" s="126">
        <v>32.9</v>
      </c>
      <c r="T5" s="127">
        <v>59</v>
      </c>
      <c r="U5" s="126">
        <v>31</v>
      </c>
      <c r="V5" s="126">
        <v>51</v>
      </c>
      <c r="W5" s="127">
        <v>82</v>
      </c>
      <c r="X5" s="126">
        <v>64</v>
      </c>
      <c r="Y5" s="126">
        <v>31</v>
      </c>
      <c r="Z5" s="127">
        <v>95</v>
      </c>
      <c r="AA5" s="126">
        <v>28</v>
      </c>
      <c r="AB5" s="126">
        <v>25</v>
      </c>
      <c r="AC5" s="127">
        <v>53</v>
      </c>
      <c r="AD5" s="127">
        <v>25</v>
      </c>
    </row>
    <row r="6" spans="1:30" s="2" customFormat="1" ht="20.100000000000001" customHeight="1">
      <c r="A6" s="61" t="s">
        <v>180</v>
      </c>
      <c r="B6" s="44" t="s">
        <v>16</v>
      </c>
      <c r="C6" s="134">
        <v>671.1</v>
      </c>
      <c r="D6" s="134">
        <v>591.00000000000011</v>
      </c>
      <c r="E6" s="135">
        <v>1262.1000000000001</v>
      </c>
      <c r="F6" s="134">
        <v>607.5</v>
      </c>
      <c r="G6" s="134">
        <v>611.19999999999993</v>
      </c>
      <c r="H6" s="135">
        <v>1218.6999999999998</v>
      </c>
      <c r="I6" s="134">
        <v>557.4</v>
      </c>
      <c r="J6" s="134">
        <v>560.29999999999995</v>
      </c>
      <c r="K6" s="135">
        <v>1117.7</v>
      </c>
      <c r="L6" s="134">
        <v>595.90000000000009</v>
      </c>
      <c r="M6" s="134">
        <v>592.5999999999998</v>
      </c>
      <c r="N6" s="135">
        <v>1188.4999999999998</v>
      </c>
      <c r="O6" s="134">
        <v>593</v>
      </c>
      <c r="P6" s="134">
        <v>631.90000000000009</v>
      </c>
      <c r="Q6" s="135">
        <v>1224.9000000000001</v>
      </c>
      <c r="R6" s="134">
        <f t="shared" ref="R6:T6" si="0">SUM(R4:R5)</f>
        <v>569</v>
      </c>
      <c r="S6" s="134">
        <f t="shared" si="0"/>
        <v>623.70000000000005</v>
      </c>
      <c r="T6" s="135">
        <f t="shared" si="0"/>
        <v>1193</v>
      </c>
      <c r="U6" s="134">
        <f t="shared" ref="U6:W6" si="1">SUM(U4:U5)</f>
        <v>614</v>
      </c>
      <c r="V6" s="134">
        <f t="shared" si="1"/>
        <v>723</v>
      </c>
      <c r="W6" s="135">
        <f t="shared" si="1"/>
        <v>1337</v>
      </c>
      <c r="X6" s="134">
        <f t="shared" ref="X6" si="2">SUM(X4:X5)</f>
        <v>758</v>
      </c>
      <c r="Y6" s="134">
        <f t="shared" ref="Y6:Z6" si="3">SUM(Y4:Y5)</f>
        <v>677</v>
      </c>
      <c r="Z6" s="135">
        <f t="shared" si="3"/>
        <v>1435</v>
      </c>
      <c r="AA6" s="134">
        <v>736</v>
      </c>
      <c r="AB6" s="134">
        <v>692</v>
      </c>
      <c r="AC6" s="135">
        <v>1428</v>
      </c>
      <c r="AD6" s="135">
        <f t="shared" ref="AD6" si="4">SUM(AD4:AD5)</f>
        <v>759</v>
      </c>
    </row>
    <row r="7" spans="1:30" s="2" customFormat="1" ht="20.100000000000001" customHeight="1">
      <c r="A7" s="41" t="s">
        <v>159</v>
      </c>
      <c r="B7" s="8" t="s">
        <v>16</v>
      </c>
      <c r="C7" s="200" t="s">
        <v>161</v>
      </c>
      <c r="D7" s="200"/>
      <c r="E7" s="200"/>
      <c r="F7" s="200"/>
      <c r="G7" s="200"/>
      <c r="H7" s="200"/>
      <c r="I7" s="200"/>
      <c r="J7" s="200"/>
      <c r="K7" s="200"/>
      <c r="L7" s="200"/>
      <c r="M7" s="200"/>
      <c r="N7" s="200"/>
      <c r="O7" s="200"/>
      <c r="P7" s="200"/>
      <c r="Q7" s="200"/>
      <c r="R7" s="200"/>
      <c r="S7" s="200"/>
      <c r="T7" s="200"/>
      <c r="U7" s="156">
        <v>-110</v>
      </c>
      <c r="V7" s="156">
        <v>-105</v>
      </c>
      <c r="W7" s="157">
        <v>-215</v>
      </c>
      <c r="X7" s="156">
        <v>-84</v>
      </c>
      <c r="Y7" s="156">
        <v>-76</v>
      </c>
      <c r="Z7" s="157">
        <v>-160</v>
      </c>
      <c r="AA7" s="156">
        <v>-69</v>
      </c>
      <c r="AB7" s="156">
        <v>-69</v>
      </c>
      <c r="AC7" s="157">
        <v>-138</v>
      </c>
      <c r="AD7" s="157">
        <v>-69</v>
      </c>
    </row>
    <row r="8" spans="1:30" s="2" customFormat="1" ht="20.100000000000001" customHeight="1">
      <c r="A8" s="43" t="s">
        <v>191</v>
      </c>
      <c r="B8" s="36" t="s">
        <v>16</v>
      </c>
      <c r="C8" s="124">
        <v>-230.5</v>
      </c>
      <c r="D8" s="124">
        <v>-251.19999999999993</v>
      </c>
      <c r="E8" s="125">
        <v>-481.69999999999993</v>
      </c>
      <c r="F8" s="124">
        <v>-208</v>
      </c>
      <c r="G8" s="124">
        <v>-222.10000000000002</v>
      </c>
      <c r="H8" s="125">
        <v>-430.1</v>
      </c>
      <c r="I8" s="124">
        <v>-196.79999999999995</v>
      </c>
      <c r="J8" s="124">
        <v>-199.70000000000005</v>
      </c>
      <c r="K8" s="125">
        <v>-396.5</v>
      </c>
      <c r="L8" s="124">
        <v>-201.2</v>
      </c>
      <c r="M8" s="124">
        <v>-189.2</v>
      </c>
      <c r="N8" s="125">
        <v>-390.4</v>
      </c>
      <c r="O8" s="124">
        <v>-185.3</v>
      </c>
      <c r="P8" s="124">
        <v>-190.80000000000013</v>
      </c>
      <c r="Q8" s="125">
        <v>-376.10000000000014</v>
      </c>
      <c r="R8" s="124">
        <v>-189</v>
      </c>
      <c r="S8" s="124">
        <v>-202.80000000000007</v>
      </c>
      <c r="T8" s="125">
        <v>-392</v>
      </c>
      <c r="U8" s="124">
        <v>-141</v>
      </c>
      <c r="V8" s="124">
        <v>-168</v>
      </c>
      <c r="W8" s="125">
        <v>-309</v>
      </c>
      <c r="X8" s="124">
        <v>-188</v>
      </c>
      <c r="Y8" s="124">
        <v>-157</v>
      </c>
      <c r="Z8" s="125">
        <v>-345</v>
      </c>
      <c r="AA8" s="124">
        <v>-172</v>
      </c>
      <c r="AB8" s="124">
        <v>-162</v>
      </c>
      <c r="AC8" s="125">
        <v>-334</v>
      </c>
      <c r="AD8" s="125">
        <v>-174</v>
      </c>
    </row>
    <row r="9" spans="1:30" s="2" customFormat="1" ht="20.100000000000001" customHeight="1">
      <c r="A9" s="49" t="s">
        <v>114</v>
      </c>
      <c r="B9" s="34" t="s">
        <v>16</v>
      </c>
      <c r="C9" s="126">
        <v>440.6</v>
      </c>
      <c r="D9" s="126">
        <v>339.80000000000018</v>
      </c>
      <c r="E9" s="127">
        <v>780.4000000000002</v>
      </c>
      <c r="F9" s="126">
        <v>399.5</v>
      </c>
      <c r="G9" s="126">
        <v>389.09999999999991</v>
      </c>
      <c r="H9" s="127">
        <v>788.5999999999998</v>
      </c>
      <c r="I9" s="126">
        <v>360.6</v>
      </c>
      <c r="J9" s="126">
        <v>360.59999999999991</v>
      </c>
      <c r="K9" s="127">
        <v>721.2</v>
      </c>
      <c r="L9" s="126">
        <v>394.7000000000001</v>
      </c>
      <c r="M9" s="126">
        <v>403.39999999999981</v>
      </c>
      <c r="N9" s="127">
        <v>798.0999999999998</v>
      </c>
      <c r="O9" s="126">
        <v>407.7</v>
      </c>
      <c r="P9" s="126">
        <v>441.09999999999997</v>
      </c>
      <c r="Q9" s="127">
        <v>848.8</v>
      </c>
      <c r="R9" s="126">
        <f t="shared" ref="R9:T9" si="5">SUM(R6:R8)</f>
        <v>380</v>
      </c>
      <c r="S9" s="126">
        <f t="shared" si="5"/>
        <v>420.9</v>
      </c>
      <c r="T9" s="127">
        <f t="shared" si="5"/>
        <v>801</v>
      </c>
      <c r="U9" s="126">
        <f t="shared" ref="U9:W9" si="6">SUM(U6:U8)</f>
        <v>363</v>
      </c>
      <c r="V9" s="126">
        <f t="shared" si="6"/>
        <v>450</v>
      </c>
      <c r="W9" s="127">
        <f t="shared" si="6"/>
        <v>813</v>
      </c>
      <c r="X9" s="126">
        <f t="shared" ref="X9" si="7">SUM(X6:X8)</f>
        <v>486</v>
      </c>
      <c r="Y9" s="126">
        <f>SUM(Y6:Y8)</f>
        <v>444</v>
      </c>
      <c r="Z9" s="127">
        <f>SUM(Z6:Z8)</f>
        <v>930</v>
      </c>
      <c r="AA9" s="126">
        <v>495</v>
      </c>
      <c r="AB9" s="126">
        <v>461</v>
      </c>
      <c r="AC9" s="127">
        <v>956</v>
      </c>
      <c r="AD9" s="127">
        <f>SUM(AD6:AD8)</f>
        <v>516</v>
      </c>
    </row>
    <row r="10" spans="1:30" s="2" customFormat="1" ht="20.100000000000001" customHeight="1">
      <c r="A10" s="43" t="s">
        <v>193</v>
      </c>
      <c r="B10" s="36" t="s">
        <v>16</v>
      </c>
      <c r="C10" s="124">
        <v>-147.90000000000003</v>
      </c>
      <c r="D10" s="124">
        <v>-151.59999999999997</v>
      </c>
      <c r="E10" s="125">
        <v>-299.5</v>
      </c>
      <c r="F10" s="124">
        <v>-151</v>
      </c>
      <c r="G10" s="124">
        <v>-157</v>
      </c>
      <c r="H10" s="125">
        <v>-308</v>
      </c>
      <c r="I10" s="124">
        <v>-157.70000000000002</v>
      </c>
      <c r="J10" s="124">
        <v>-163.20000000000002</v>
      </c>
      <c r="K10" s="125">
        <v>-320.90000000000003</v>
      </c>
      <c r="L10" s="124">
        <v>-162.5</v>
      </c>
      <c r="M10" s="124">
        <v>-166.8</v>
      </c>
      <c r="N10" s="125">
        <v>-329.3</v>
      </c>
      <c r="O10" s="124">
        <v>-166.39999999999998</v>
      </c>
      <c r="P10" s="124">
        <v>-173.29999999999995</v>
      </c>
      <c r="Q10" s="125">
        <v>-339.69999999999993</v>
      </c>
      <c r="R10" s="124">
        <v>-170</v>
      </c>
      <c r="S10" s="124">
        <v>-174.79999999999998</v>
      </c>
      <c r="T10" s="125">
        <v>-345</v>
      </c>
      <c r="U10" s="124">
        <v>-173</v>
      </c>
      <c r="V10" s="124">
        <v>-178</v>
      </c>
      <c r="W10" s="125">
        <v>-351</v>
      </c>
      <c r="X10" s="124">
        <v>-174</v>
      </c>
      <c r="Y10" s="124">
        <v>-179</v>
      </c>
      <c r="Z10" s="125">
        <v>-353</v>
      </c>
      <c r="AA10" s="124">
        <v>-182</v>
      </c>
      <c r="AB10" s="124">
        <v>-190</v>
      </c>
      <c r="AC10" s="125">
        <v>-372</v>
      </c>
      <c r="AD10" s="125">
        <v>-180</v>
      </c>
    </row>
    <row r="11" spans="1:30" s="2" customFormat="1" ht="20.100000000000001" customHeight="1">
      <c r="A11" s="49" t="s">
        <v>115</v>
      </c>
      <c r="B11" s="34" t="s">
        <v>16</v>
      </c>
      <c r="C11" s="126">
        <v>292.7</v>
      </c>
      <c r="D11" s="126">
        <v>188.20000000000022</v>
      </c>
      <c r="E11" s="127">
        <v>480.9000000000002</v>
      </c>
      <c r="F11" s="126">
        <v>248.5</v>
      </c>
      <c r="G11" s="126">
        <v>232.09999999999991</v>
      </c>
      <c r="H11" s="127">
        <v>480.5999999999998</v>
      </c>
      <c r="I11" s="126">
        <v>202.9</v>
      </c>
      <c r="J11" s="126">
        <v>197.39999999999989</v>
      </c>
      <c r="K11" s="127">
        <v>400.3</v>
      </c>
      <c r="L11" s="126">
        <v>232.2000000000001</v>
      </c>
      <c r="M11" s="126">
        <v>236.5999999999998</v>
      </c>
      <c r="N11" s="127">
        <v>468.79999999999978</v>
      </c>
      <c r="O11" s="126">
        <v>241.3</v>
      </c>
      <c r="P11" s="126">
        <v>267.8</v>
      </c>
      <c r="Q11" s="127">
        <v>509.1</v>
      </c>
      <c r="R11" s="126">
        <f t="shared" ref="R11:T11" si="8">SUM(R9:R10)</f>
        <v>210</v>
      </c>
      <c r="S11" s="126">
        <f t="shared" si="8"/>
        <v>246.1</v>
      </c>
      <c r="T11" s="127">
        <f t="shared" si="8"/>
        <v>456</v>
      </c>
      <c r="U11" s="126">
        <f t="shared" ref="U11:W11" si="9">SUM(U9:U10)</f>
        <v>190</v>
      </c>
      <c r="V11" s="126">
        <f t="shared" si="9"/>
        <v>272</v>
      </c>
      <c r="W11" s="127">
        <f t="shared" si="9"/>
        <v>462</v>
      </c>
      <c r="X11" s="126">
        <f t="shared" ref="X11" si="10">SUM(X9:X10)</f>
        <v>312</v>
      </c>
      <c r="Y11" s="126">
        <f t="shared" ref="Y11" si="11">SUM(Y9:Y10)</f>
        <v>265</v>
      </c>
      <c r="Z11" s="127">
        <f t="shared" ref="Z11" si="12">SUM(Z9:Z10)</f>
        <v>577</v>
      </c>
      <c r="AA11" s="126">
        <v>313</v>
      </c>
      <c r="AB11" s="126">
        <v>271</v>
      </c>
      <c r="AC11" s="127">
        <v>584</v>
      </c>
      <c r="AD11" s="127">
        <f t="shared" ref="AD11" si="13">SUM(AD9:AD10)</f>
        <v>336</v>
      </c>
    </row>
    <row r="12" spans="1:30" s="2" customFormat="1" ht="20.100000000000001" customHeight="1">
      <c r="A12" s="43"/>
      <c r="B12" s="66"/>
      <c r="C12" s="67"/>
      <c r="D12" s="67"/>
      <c r="E12" s="68"/>
      <c r="F12" s="67"/>
      <c r="G12" s="67"/>
      <c r="H12" s="68"/>
      <c r="I12" s="67"/>
      <c r="J12" s="67"/>
      <c r="K12" s="68"/>
      <c r="L12" s="67"/>
      <c r="M12" s="67"/>
      <c r="N12" s="68"/>
      <c r="O12" s="67"/>
      <c r="P12" s="67"/>
      <c r="Q12" s="68"/>
      <c r="R12" s="67"/>
      <c r="S12" s="67"/>
      <c r="T12" s="68"/>
      <c r="U12" s="67"/>
      <c r="V12" s="67"/>
      <c r="W12" s="68"/>
      <c r="X12" s="67"/>
      <c r="Y12" s="67"/>
      <c r="Z12" s="68"/>
      <c r="AA12" s="67"/>
      <c r="AB12" s="67"/>
      <c r="AC12" s="68"/>
      <c r="AD12" s="68"/>
    </row>
    <row r="13" spans="1:30" s="2" customFormat="1" ht="20.100000000000001" customHeight="1">
      <c r="A13" s="41" t="s">
        <v>160</v>
      </c>
      <c r="B13" s="69" t="s">
        <v>116</v>
      </c>
      <c r="C13" s="132">
        <v>112.9</v>
      </c>
      <c r="D13" s="132">
        <v>97.9</v>
      </c>
      <c r="E13" s="133">
        <v>210.8</v>
      </c>
      <c r="F13" s="132">
        <v>116.60000000000001</v>
      </c>
      <c r="G13" s="132">
        <v>112.99999999999999</v>
      </c>
      <c r="H13" s="133">
        <v>229.6</v>
      </c>
      <c r="I13" s="132">
        <v>116.49999999999999</v>
      </c>
      <c r="J13" s="132">
        <v>116.19999999999997</v>
      </c>
      <c r="K13" s="133">
        <v>232.69999999999996</v>
      </c>
      <c r="L13" s="132">
        <v>116.6</v>
      </c>
      <c r="M13" s="132">
        <v>110.30000000000004</v>
      </c>
      <c r="N13" s="133">
        <v>226.90000000000003</v>
      </c>
      <c r="O13" s="132">
        <v>103.7</v>
      </c>
      <c r="P13" s="132">
        <v>104.60000000000001</v>
      </c>
      <c r="Q13" s="133">
        <v>208.3</v>
      </c>
      <c r="R13" s="132">
        <v>104.89999999999999</v>
      </c>
      <c r="S13" s="132">
        <v>101.60000000000001</v>
      </c>
      <c r="T13" s="133">
        <v>206.5</v>
      </c>
      <c r="U13" s="132">
        <v>102.9</v>
      </c>
      <c r="V13" s="132">
        <v>104.69999999999999</v>
      </c>
      <c r="W13" s="133">
        <v>207.6</v>
      </c>
      <c r="X13" s="132">
        <v>106.45400000000001</v>
      </c>
      <c r="Y13" s="132">
        <v>103.13999999999999</v>
      </c>
      <c r="Z13" s="133">
        <v>209.59399999999999</v>
      </c>
      <c r="AA13" s="132">
        <v>110.16400000000002</v>
      </c>
      <c r="AB13" s="132">
        <v>97.817999999999984</v>
      </c>
      <c r="AC13" s="133">
        <v>207.982</v>
      </c>
      <c r="AD13" s="133">
        <v>109.83500000000001</v>
      </c>
    </row>
    <row r="14" spans="1:30" s="2" customFormat="1" ht="20.100000000000001" customHeight="1">
      <c r="A14" s="43" t="s">
        <v>123</v>
      </c>
      <c r="B14" s="66" t="s">
        <v>117</v>
      </c>
      <c r="C14" s="130">
        <v>28.3</v>
      </c>
      <c r="D14" s="130">
        <v>24.900000000000002</v>
      </c>
      <c r="E14" s="131">
        <v>53.2</v>
      </c>
      <c r="F14" s="130">
        <v>29</v>
      </c>
      <c r="G14" s="130">
        <v>27.9</v>
      </c>
      <c r="H14" s="131">
        <v>56.9</v>
      </c>
      <c r="I14" s="130">
        <v>28.8</v>
      </c>
      <c r="J14" s="130">
        <v>29.099999999999998</v>
      </c>
      <c r="K14" s="131">
        <v>57.9</v>
      </c>
      <c r="L14" s="130">
        <v>29</v>
      </c>
      <c r="M14" s="130">
        <v>27.200000000000003</v>
      </c>
      <c r="N14" s="131">
        <v>56.2</v>
      </c>
      <c r="O14" s="130">
        <v>26</v>
      </c>
      <c r="P14" s="130">
        <v>26.4</v>
      </c>
      <c r="Q14" s="131">
        <v>52.4</v>
      </c>
      <c r="R14" s="130">
        <v>26.4</v>
      </c>
      <c r="S14" s="130">
        <v>25.5</v>
      </c>
      <c r="T14" s="131">
        <v>51.9</v>
      </c>
      <c r="U14" s="130">
        <v>25.1</v>
      </c>
      <c r="V14" s="130">
        <v>25.299999999999997</v>
      </c>
      <c r="W14" s="131">
        <v>50.4</v>
      </c>
      <c r="X14" s="130">
        <v>26.2</v>
      </c>
      <c r="Y14" s="130">
        <v>24.8</v>
      </c>
      <c r="Z14" s="131">
        <v>51</v>
      </c>
      <c r="AA14" s="130">
        <v>26.885999999999999</v>
      </c>
      <c r="AB14" s="130">
        <v>23.785999999999998</v>
      </c>
      <c r="AC14" s="131">
        <v>50.671999999999997</v>
      </c>
      <c r="AD14" s="131">
        <v>27.198</v>
      </c>
    </row>
    <row r="15" spans="1:30" s="2" customFormat="1" ht="20.100000000000001" customHeight="1">
      <c r="A15" s="41" t="s">
        <v>184</v>
      </c>
      <c r="B15" s="69" t="s">
        <v>118</v>
      </c>
      <c r="C15" s="132">
        <v>2.1</v>
      </c>
      <c r="D15" s="132">
        <v>2.4</v>
      </c>
      <c r="E15" s="133">
        <v>2.2999999999999998</v>
      </c>
      <c r="F15" s="132">
        <v>2</v>
      </c>
      <c r="G15" s="132">
        <v>2.4</v>
      </c>
      <c r="H15" s="133">
        <v>2.2000000000000002</v>
      </c>
      <c r="I15" s="132">
        <v>2.2000000000000002</v>
      </c>
      <c r="J15" s="132">
        <v>2.4</v>
      </c>
      <c r="K15" s="133">
        <v>2.2999999999999998</v>
      </c>
      <c r="L15" s="132">
        <v>2.2000000000000002</v>
      </c>
      <c r="M15" s="132">
        <v>2.4</v>
      </c>
      <c r="N15" s="133">
        <v>2.2999999999999998</v>
      </c>
      <c r="O15" s="132">
        <v>2.2999999999999998</v>
      </c>
      <c r="P15" s="132">
        <v>2.4</v>
      </c>
      <c r="Q15" s="133">
        <v>2.4</v>
      </c>
      <c r="R15" s="132">
        <v>2.4</v>
      </c>
      <c r="S15" s="132">
        <v>2.8</v>
      </c>
      <c r="T15" s="133">
        <v>2.6</v>
      </c>
      <c r="U15" s="132">
        <v>2.7</v>
      </c>
      <c r="V15" s="132">
        <v>2.9</v>
      </c>
      <c r="W15" s="133">
        <v>2.8</v>
      </c>
      <c r="X15" s="132">
        <v>3</v>
      </c>
      <c r="Y15" s="132">
        <v>3</v>
      </c>
      <c r="Z15" s="133">
        <v>3</v>
      </c>
      <c r="AA15" s="132">
        <v>3.2</v>
      </c>
      <c r="AB15" s="132">
        <v>3.6</v>
      </c>
      <c r="AC15" s="133">
        <v>3.4</v>
      </c>
      <c r="AD15" s="133">
        <v>3.3</v>
      </c>
    </row>
    <row r="16" spans="1:30" s="2" customFormat="1" ht="20.100000000000001" customHeight="1">
      <c r="A16" s="43" t="s">
        <v>192</v>
      </c>
      <c r="B16" s="66" t="s">
        <v>118</v>
      </c>
      <c r="C16" s="130">
        <v>13.4</v>
      </c>
      <c r="D16" s="130">
        <v>16.2</v>
      </c>
      <c r="E16" s="131">
        <v>14.7</v>
      </c>
      <c r="F16" s="130">
        <v>12.4</v>
      </c>
      <c r="G16" s="130">
        <v>13.6</v>
      </c>
      <c r="H16" s="131">
        <v>13</v>
      </c>
      <c r="I16" s="130">
        <v>12.3</v>
      </c>
      <c r="J16" s="130">
        <v>12.5</v>
      </c>
      <c r="K16" s="131">
        <v>12.4</v>
      </c>
      <c r="L16" s="130">
        <v>12.5</v>
      </c>
      <c r="M16" s="130">
        <v>13.1</v>
      </c>
      <c r="N16" s="131">
        <v>12.8</v>
      </c>
      <c r="O16" s="130">
        <v>13.5</v>
      </c>
      <c r="P16" s="130">
        <v>13.8</v>
      </c>
      <c r="Q16" s="131">
        <v>13.7</v>
      </c>
      <c r="R16" s="130">
        <v>13.6</v>
      </c>
      <c r="S16" s="130">
        <v>14.8</v>
      </c>
      <c r="T16" s="131">
        <v>14.2</v>
      </c>
      <c r="U16" s="130">
        <v>16.899999999999999</v>
      </c>
      <c r="V16" s="130">
        <v>17.8</v>
      </c>
      <c r="W16" s="131">
        <v>17.399999999999999</v>
      </c>
      <c r="X16" s="130">
        <v>17</v>
      </c>
      <c r="Y16" s="130">
        <v>16.600000000000001</v>
      </c>
      <c r="Z16" s="131">
        <v>16.8</v>
      </c>
      <c r="AA16" s="130">
        <v>15.7</v>
      </c>
      <c r="AB16" s="130">
        <v>17.7</v>
      </c>
      <c r="AC16" s="131">
        <v>16.7</v>
      </c>
      <c r="AD16" s="131">
        <v>15.6</v>
      </c>
    </row>
    <row r="17" spans="1:30" s="2" customFormat="1" ht="20.100000000000001" customHeight="1">
      <c r="A17" s="41" t="s">
        <v>119</v>
      </c>
      <c r="B17" s="69" t="s">
        <v>120</v>
      </c>
      <c r="C17" s="132">
        <v>23.8</v>
      </c>
      <c r="D17" s="132">
        <v>23.1</v>
      </c>
      <c r="E17" s="133">
        <v>23.5</v>
      </c>
      <c r="F17" s="132">
        <v>23.6</v>
      </c>
      <c r="G17" s="132">
        <v>23.3</v>
      </c>
      <c r="H17" s="133">
        <v>23.5</v>
      </c>
      <c r="I17" s="132">
        <v>22.9</v>
      </c>
      <c r="J17" s="132">
        <v>23.3</v>
      </c>
      <c r="K17" s="133">
        <v>23.1</v>
      </c>
      <c r="L17" s="132">
        <v>23.9</v>
      </c>
      <c r="M17" s="132">
        <v>22.7</v>
      </c>
      <c r="N17" s="133">
        <v>23.3</v>
      </c>
      <c r="O17" s="132">
        <v>22.9</v>
      </c>
      <c r="P17" s="132">
        <v>23.070330451949498</v>
      </c>
      <c r="Q17" s="133">
        <v>22.984968798150501</v>
      </c>
      <c r="R17" s="132">
        <v>23.1</v>
      </c>
      <c r="S17" s="132">
        <v>22.6</v>
      </c>
      <c r="T17" s="133">
        <v>22.8</v>
      </c>
      <c r="U17" s="132">
        <v>21</v>
      </c>
      <c r="V17" s="132">
        <v>21.4885378118631</v>
      </c>
      <c r="W17" s="133">
        <v>21.5</v>
      </c>
      <c r="X17" s="132">
        <v>22.3</v>
      </c>
      <c r="Y17" s="132">
        <v>21.5</v>
      </c>
      <c r="Z17" s="133">
        <v>21.9</v>
      </c>
      <c r="AA17" s="132">
        <v>22.1</v>
      </c>
      <c r="AB17" s="132">
        <v>22.5</v>
      </c>
      <c r="AC17" s="133">
        <v>22.3</v>
      </c>
      <c r="AD17" s="133">
        <v>23.5</v>
      </c>
    </row>
    <row r="18" spans="1:30" s="2" customFormat="1" ht="20.100000000000001" customHeight="1">
      <c r="A18" s="43" t="s">
        <v>202</v>
      </c>
      <c r="B18" s="66" t="s">
        <v>22</v>
      </c>
      <c r="C18" s="130">
        <v>85.1</v>
      </c>
      <c r="D18" s="130">
        <v>82.1</v>
      </c>
      <c r="E18" s="131">
        <v>83.7</v>
      </c>
      <c r="F18" s="130">
        <v>80.600000000000009</v>
      </c>
      <c r="G18" s="130">
        <v>83.5</v>
      </c>
      <c r="H18" s="131">
        <v>82</v>
      </c>
      <c r="I18" s="130">
        <v>81.100000000000009</v>
      </c>
      <c r="J18" s="130">
        <v>86.6</v>
      </c>
      <c r="K18" s="131">
        <v>83.8</v>
      </c>
      <c r="L18" s="130">
        <v>82.199999999999989</v>
      </c>
      <c r="M18" s="130">
        <v>84.5</v>
      </c>
      <c r="N18" s="131">
        <v>83.3</v>
      </c>
      <c r="O18" s="130">
        <v>82.899999999999991</v>
      </c>
      <c r="P18" s="130">
        <v>85.368259539681503</v>
      </c>
      <c r="Q18" s="131">
        <v>84.105080846698201</v>
      </c>
      <c r="R18" s="130">
        <v>82.899999999999991</v>
      </c>
      <c r="S18" s="130">
        <v>84.3</v>
      </c>
      <c r="T18" s="131">
        <v>82.6</v>
      </c>
      <c r="U18" s="130">
        <v>82.3</v>
      </c>
      <c r="V18" s="130">
        <v>84.5</v>
      </c>
      <c r="W18" s="131">
        <v>83.399999999999991</v>
      </c>
      <c r="X18" s="130">
        <v>81.3</v>
      </c>
      <c r="Y18" s="130">
        <v>81.8</v>
      </c>
      <c r="Z18" s="131">
        <v>80.300000000000011</v>
      </c>
      <c r="AA18" s="130">
        <v>79.900000000000006</v>
      </c>
      <c r="AB18" s="130">
        <v>83.8</v>
      </c>
      <c r="AC18" s="131">
        <v>81.8</v>
      </c>
      <c r="AD18" s="131">
        <v>82.6</v>
      </c>
    </row>
    <row r="19" spans="1:30">
      <c r="A19" s="42"/>
      <c r="C19" s="46"/>
      <c r="G19" s="48"/>
      <c r="H19" s="48"/>
      <c r="I19" s="48"/>
      <c r="J19" s="48"/>
    </row>
    <row r="20" spans="1:30" s="2" customFormat="1" ht="15.75" customHeight="1">
      <c r="A20" s="103" t="s">
        <v>204</v>
      </c>
      <c r="B20" s="66"/>
      <c r="C20" s="18"/>
      <c r="D20" s="18"/>
      <c r="E20" s="19"/>
      <c r="F20" s="18"/>
      <c r="T20" s="56"/>
      <c r="U20" s="56"/>
      <c r="W20" s="56"/>
      <c r="Z20" s="56"/>
      <c r="AC20" s="56"/>
      <c r="AD20" s="56"/>
    </row>
    <row r="21" spans="1:30" s="2" customFormat="1" ht="15.75" customHeight="1">
      <c r="A21" s="103" t="s">
        <v>203</v>
      </c>
      <c r="B21" s="66"/>
      <c r="C21" s="18"/>
      <c r="D21" s="18"/>
      <c r="E21" s="19"/>
      <c r="F21" s="18"/>
      <c r="T21" s="56"/>
      <c r="U21" s="56"/>
      <c r="W21" s="56"/>
      <c r="Z21" s="56"/>
      <c r="AC21" s="56"/>
      <c r="AD21" s="56"/>
    </row>
    <row r="22" spans="1:30" ht="15.75" customHeight="1">
      <c r="A22" s="42"/>
      <c r="B22" s="199"/>
      <c r="C22" s="199"/>
      <c r="D22" s="199"/>
      <c r="E22" s="199"/>
      <c r="F22" s="199"/>
    </row>
    <row r="23" spans="1:30">
      <c r="A23" s="64" t="s">
        <v>35</v>
      </c>
      <c r="B23" s="42"/>
      <c r="C23" s="2"/>
      <c r="D23" s="70"/>
      <c r="E23" s="71"/>
      <c r="F23" s="71"/>
      <c r="G23" s="71"/>
      <c r="H23" s="71"/>
      <c r="I23" s="71"/>
      <c r="J23" s="71"/>
      <c r="K23" s="2"/>
      <c r="L23" s="2"/>
      <c r="O23" s="2"/>
    </row>
    <row r="24" spans="1:30" ht="15">
      <c r="A24" s="42" t="s">
        <v>121</v>
      </c>
      <c r="B24" s="173" t="s">
        <v>122</v>
      </c>
      <c r="C24"/>
      <c r="D24"/>
      <c r="E24"/>
      <c r="F24"/>
      <c r="G24"/>
      <c r="H24"/>
      <c r="I24"/>
      <c r="J24"/>
      <c r="K24"/>
      <c r="L24"/>
    </row>
    <row r="25" spans="1:30" ht="15">
      <c r="A25" s="42" t="s">
        <v>123</v>
      </c>
      <c r="B25" s="173" t="s">
        <v>124</v>
      </c>
      <c r="C25" s="174"/>
      <c r="D25" s="174"/>
      <c r="E25" s="174"/>
      <c r="F25" s="174"/>
      <c r="G25" s="174"/>
      <c r="H25" s="174"/>
      <c r="I25" s="174"/>
      <c r="J25" s="174"/>
      <c r="K25" s="174"/>
      <c r="L25" s="174"/>
    </row>
    <row r="26" spans="1:30" ht="15">
      <c r="A26" s="42" t="s">
        <v>125</v>
      </c>
      <c r="B26" s="173" t="s">
        <v>126</v>
      </c>
      <c r="C26" s="175"/>
      <c r="D26" s="175"/>
      <c r="E26" s="175"/>
      <c r="F26" s="175"/>
      <c r="G26" s="175"/>
      <c r="H26" s="175"/>
      <c r="I26" s="175"/>
      <c r="J26" s="175"/>
      <c r="K26" s="175"/>
      <c r="L26" s="175"/>
    </row>
    <row r="27" spans="1:30">
      <c r="A27" s="42"/>
      <c r="C27" s="46"/>
      <c r="G27" s="48"/>
      <c r="H27" s="48"/>
      <c r="I27" s="48"/>
      <c r="J27" s="48"/>
    </row>
    <row r="28" spans="1:30">
      <c r="A28" s="42"/>
      <c r="C28" s="46"/>
      <c r="G28" s="48"/>
      <c r="H28" s="48"/>
      <c r="I28" s="48"/>
      <c r="J28" s="48"/>
    </row>
    <row r="32" spans="1:30">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row>
    <row r="33" spans="3:30">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row>
    <row r="34" spans="3:30">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row>
  </sheetData>
  <mergeCells count="2">
    <mergeCell ref="B22:F22"/>
    <mergeCell ref="C7:T7"/>
  </mergeCells>
  <pageMargins left="0.31496062992125984" right="0.31496062992125984" top="1.0236220472440944" bottom="0.74803149606299213" header="0.31496062992125984" footer="0.31496062992125984"/>
  <pageSetup paperSize="9" scale="57" orientation="landscape" horizontalDpi="300" verticalDpi="300" r:id="rId1"/>
  <headerFooter>
    <oddHeader xml:space="preserve">&amp;L&amp;"FS Albert,Bold"&amp;20&amp;K01+000Aurizon Historical Financials&amp;R&amp;"Lucida Grande,Regular"&amp;K000000&amp;G
</oddHeader>
    <oddFooter>&amp;R&amp;"Lucida Grande,Regular"&amp;K000000
&amp;P</oddFooter>
  </headerFooter>
  <customProperties>
    <customPr name="_pios_id" r:id="rId2"/>
  </customProperties>
  <ignoredErrors>
    <ignoredError sqref="U9 R9:T9 Y9:Z9" formula="1"/>
  </ignoredError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B9F74-81DA-4D8D-BE82-3E4AE85E16EB}">
  <sheetPr>
    <pageSetUpPr fitToPage="1"/>
  </sheetPr>
  <dimension ref="A1:AD24"/>
  <sheetViews>
    <sheetView showGridLines="0" showRuler="0" zoomScaleNormal="100" workbookViewId="0">
      <pane xSplit="2" ySplit="2" topLeftCell="C3" activePane="bottomRight" state="frozen"/>
      <selection activeCell="R26" sqref="R26"/>
      <selection pane="topRight" activeCell="R26" sqref="R26"/>
      <selection pane="bottomLeft" activeCell="R26" sqref="R26"/>
      <selection pane="bottomRight"/>
    </sheetView>
  </sheetViews>
  <sheetFormatPr defaultColWidth="8.7109375" defaultRowHeight="12.75"/>
  <cols>
    <col min="1" max="1" width="40.7109375" style="47" customWidth="1"/>
    <col min="2" max="2" width="10.7109375" style="72" customWidth="1"/>
    <col min="3" max="6" width="9.28515625" style="48" customWidth="1"/>
    <col min="7" max="8" width="9.28515625" style="46" customWidth="1"/>
    <col min="9" max="9" width="9.28515625" style="73" customWidth="1"/>
    <col min="10" max="30" width="9.28515625" style="46" customWidth="1"/>
    <col min="31" max="16384" width="8.7109375" style="46"/>
  </cols>
  <sheetData>
    <row r="1" spans="1:30" s="2" customFormat="1" ht="20.100000000000001" customHeight="1">
      <c r="A1" s="165" t="s">
        <v>188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row>
    <row r="2" spans="1:30" s="2" customFormat="1" ht="20.100000000000001" customHeight="1">
      <c r="A2" s="30"/>
      <c r="B2" s="39"/>
      <c r="C2" s="32" t="s">
        <v>0</v>
      </c>
      <c r="D2" s="32" t="s">
        <v>1</v>
      </c>
      <c r="E2" s="32" t="s">
        <v>2</v>
      </c>
      <c r="F2" s="32" t="s">
        <v>3</v>
      </c>
      <c r="G2" s="32" t="s">
        <v>4</v>
      </c>
      <c r="H2" s="32" t="s">
        <v>5</v>
      </c>
      <c r="I2" s="32" t="s">
        <v>6</v>
      </c>
      <c r="J2" s="32" t="s">
        <v>7</v>
      </c>
      <c r="K2" s="32" t="s">
        <v>8</v>
      </c>
      <c r="L2" s="32" t="s">
        <v>9</v>
      </c>
      <c r="M2" s="32" t="s">
        <v>10</v>
      </c>
      <c r="N2" s="32" t="s">
        <v>11</v>
      </c>
      <c r="O2" s="32" t="s">
        <v>12</v>
      </c>
      <c r="P2" s="32" t="s">
        <v>13</v>
      </c>
      <c r="Q2" s="32" t="s">
        <v>14</v>
      </c>
      <c r="R2" s="32" t="s">
        <v>130</v>
      </c>
      <c r="S2" s="32" t="s">
        <v>132</v>
      </c>
      <c r="T2" s="32" t="s">
        <v>133</v>
      </c>
      <c r="U2" s="32" t="s">
        <v>134</v>
      </c>
      <c r="V2" s="32" t="s">
        <v>139</v>
      </c>
      <c r="W2" s="32" t="s">
        <v>138</v>
      </c>
      <c r="X2" s="32" t="s">
        <v>140</v>
      </c>
      <c r="Y2" s="32" t="s">
        <v>141</v>
      </c>
      <c r="Z2" s="32" t="s">
        <v>142</v>
      </c>
      <c r="AA2" s="32" t="s">
        <v>145</v>
      </c>
      <c r="AB2" s="32" t="s">
        <v>171</v>
      </c>
      <c r="AC2" s="32" t="s">
        <v>172</v>
      </c>
      <c r="AD2" s="32" t="s">
        <v>197</v>
      </c>
    </row>
    <row r="3" spans="1:30" s="2" customFormat="1" ht="20.100000000000001" customHeight="1">
      <c r="A3" s="49" t="s">
        <v>112</v>
      </c>
      <c r="B3" s="8"/>
      <c r="C3" s="188"/>
      <c r="D3" s="188"/>
      <c r="E3" s="189"/>
      <c r="F3" s="196"/>
      <c r="G3" s="196"/>
      <c r="H3" s="196"/>
      <c r="I3" s="196"/>
      <c r="J3" s="196"/>
      <c r="K3" s="196"/>
      <c r="L3" s="196"/>
      <c r="M3" s="196"/>
      <c r="N3" s="196"/>
      <c r="O3" s="196"/>
      <c r="P3" s="196"/>
      <c r="Q3" s="196"/>
      <c r="R3" s="69"/>
      <c r="S3" s="69"/>
      <c r="T3" s="69"/>
      <c r="U3" s="69"/>
      <c r="V3" s="69"/>
      <c r="W3" s="69"/>
      <c r="X3" s="69"/>
      <c r="Y3" s="69"/>
      <c r="Z3" s="69"/>
      <c r="AA3" s="69"/>
      <c r="AB3" s="69"/>
      <c r="AC3" s="69"/>
      <c r="AD3" s="69"/>
    </row>
    <row r="4" spans="1:30" s="2" customFormat="1" ht="20.100000000000001" customHeight="1">
      <c r="A4" s="103" t="s">
        <v>194</v>
      </c>
      <c r="B4" s="36" t="s">
        <v>16</v>
      </c>
      <c r="C4" s="124">
        <v>581.9</v>
      </c>
      <c r="D4" s="124">
        <v>574.9</v>
      </c>
      <c r="E4" s="125">
        <v>1156.8</v>
      </c>
      <c r="F4" s="124">
        <v>603.4</v>
      </c>
      <c r="G4" s="124">
        <v>604.4</v>
      </c>
      <c r="H4" s="125">
        <v>1207.8</v>
      </c>
      <c r="I4" s="124">
        <v>616.70000000000005</v>
      </c>
      <c r="J4" s="124">
        <v>619.5</v>
      </c>
      <c r="K4" s="125">
        <v>1236.2</v>
      </c>
      <c r="L4" s="124">
        <v>628.5</v>
      </c>
      <c r="M4" s="124">
        <v>631.79999999999995</v>
      </c>
      <c r="N4" s="125">
        <v>1260.3</v>
      </c>
      <c r="O4" s="124">
        <v>584.29999999999995</v>
      </c>
      <c r="P4" s="124">
        <v>579.29999999999995</v>
      </c>
      <c r="Q4" s="125">
        <v>1163.5999999999999</v>
      </c>
      <c r="R4" s="124">
        <v>610</v>
      </c>
      <c r="S4" s="124">
        <v>585</v>
      </c>
      <c r="T4" s="125">
        <v>1195</v>
      </c>
      <c r="U4" s="124">
        <v>582</v>
      </c>
      <c r="V4" s="124">
        <v>593</v>
      </c>
      <c r="W4" s="125">
        <v>1175</v>
      </c>
      <c r="X4" s="124">
        <v>642</v>
      </c>
      <c r="Y4" s="124">
        <v>624</v>
      </c>
      <c r="Z4" s="125">
        <v>1266</v>
      </c>
      <c r="AA4" s="124">
        <v>659</v>
      </c>
      <c r="AB4" s="124">
        <v>631</v>
      </c>
      <c r="AC4" s="125">
        <v>1290</v>
      </c>
      <c r="AD4" s="125">
        <v>679</v>
      </c>
    </row>
    <row r="5" spans="1:30" s="2" customFormat="1" ht="20.100000000000001" customHeight="1">
      <c r="A5" s="190" t="s">
        <v>185</v>
      </c>
      <c r="B5" s="8" t="s">
        <v>16</v>
      </c>
      <c r="C5" s="126">
        <v>304.8</v>
      </c>
      <c r="D5" s="126">
        <v>325.49999999999994</v>
      </c>
      <c r="E5" s="127">
        <v>630.29999999999995</v>
      </c>
      <c r="F5" s="126">
        <v>319.3</v>
      </c>
      <c r="G5" s="126">
        <v>278.8</v>
      </c>
      <c r="H5" s="127">
        <v>598.1</v>
      </c>
      <c r="I5" s="126">
        <v>270.5</v>
      </c>
      <c r="J5" s="126">
        <v>217.2</v>
      </c>
      <c r="K5" s="127">
        <v>487.7</v>
      </c>
      <c r="L5" s="126">
        <v>258.89999999999998</v>
      </c>
      <c r="M5" s="126">
        <v>253.89999999999998</v>
      </c>
      <c r="N5" s="127">
        <v>512.79999999999995</v>
      </c>
      <c r="O5" s="126">
        <v>230</v>
      </c>
      <c r="P5" s="126">
        <v>215.10000000000002</v>
      </c>
      <c r="Q5" s="127">
        <v>445.1</v>
      </c>
      <c r="R5" s="126">
        <v>184</v>
      </c>
      <c r="S5" s="126">
        <v>176</v>
      </c>
      <c r="T5" s="127">
        <v>360</v>
      </c>
      <c r="U5" s="126">
        <v>175</v>
      </c>
      <c r="V5" s="126">
        <v>175</v>
      </c>
      <c r="W5" s="127">
        <v>350</v>
      </c>
      <c r="X5" s="126">
        <v>237</v>
      </c>
      <c r="Y5" s="126">
        <v>223</v>
      </c>
      <c r="Z5" s="127">
        <v>460</v>
      </c>
      <c r="AA5" s="126">
        <v>245</v>
      </c>
      <c r="AB5" s="126">
        <v>224</v>
      </c>
      <c r="AC5" s="127">
        <v>469</v>
      </c>
      <c r="AD5" s="127">
        <v>241</v>
      </c>
    </row>
    <row r="6" spans="1:30" s="2" customFormat="1" ht="20.100000000000001" customHeight="1">
      <c r="A6" s="103" t="s">
        <v>105</v>
      </c>
      <c r="B6" s="36" t="s">
        <v>16</v>
      </c>
      <c r="C6" s="124">
        <v>3.7</v>
      </c>
      <c r="D6" s="124">
        <v>4.2</v>
      </c>
      <c r="E6" s="125">
        <v>7.9</v>
      </c>
      <c r="F6" s="124">
        <v>4.5999999999999996</v>
      </c>
      <c r="G6" s="124">
        <v>2.7</v>
      </c>
      <c r="H6" s="125">
        <v>7.3</v>
      </c>
      <c r="I6" s="124">
        <v>0.3</v>
      </c>
      <c r="J6" s="124">
        <v>0.60000000000000009</v>
      </c>
      <c r="K6" s="125">
        <v>0.9</v>
      </c>
      <c r="L6" s="124">
        <v>1.2</v>
      </c>
      <c r="M6" s="124">
        <v>1.0000000000000002</v>
      </c>
      <c r="N6" s="125">
        <v>2.2000000000000002</v>
      </c>
      <c r="O6" s="124">
        <v>1.1000000000000001</v>
      </c>
      <c r="P6" s="124">
        <v>2.2999999999999998</v>
      </c>
      <c r="Q6" s="125">
        <v>3.4</v>
      </c>
      <c r="R6" s="124">
        <v>2</v>
      </c>
      <c r="S6" s="124">
        <v>2</v>
      </c>
      <c r="T6" s="125">
        <v>4</v>
      </c>
      <c r="U6" s="124">
        <v>4</v>
      </c>
      <c r="V6" s="124">
        <v>2</v>
      </c>
      <c r="W6" s="125">
        <v>6</v>
      </c>
      <c r="X6" s="124">
        <v>8</v>
      </c>
      <c r="Y6" s="124">
        <v>9</v>
      </c>
      <c r="Z6" s="125">
        <v>17</v>
      </c>
      <c r="AA6" s="124">
        <v>9</v>
      </c>
      <c r="AB6" s="124">
        <v>9</v>
      </c>
      <c r="AC6" s="125">
        <v>18</v>
      </c>
      <c r="AD6" s="125">
        <v>8</v>
      </c>
    </row>
    <row r="7" spans="1:30" s="2" customFormat="1" ht="20.100000000000001" customHeight="1">
      <c r="A7" s="49" t="s">
        <v>180</v>
      </c>
      <c r="B7" s="34" t="s">
        <v>16</v>
      </c>
      <c r="C7" s="128">
        <v>890.40000000000009</v>
      </c>
      <c r="D7" s="128">
        <v>904.59999999999991</v>
      </c>
      <c r="E7" s="129">
        <v>1795</v>
      </c>
      <c r="F7" s="128">
        <v>927.30000000000007</v>
      </c>
      <c r="G7" s="128">
        <v>885.90000000000009</v>
      </c>
      <c r="H7" s="129">
        <v>1813.2</v>
      </c>
      <c r="I7" s="128">
        <v>887.5</v>
      </c>
      <c r="J7" s="128">
        <v>837.30000000000007</v>
      </c>
      <c r="K7" s="129">
        <v>1724.8000000000002</v>
      </c>
      <c r="L7" s="128">
        <v>888.6</v>
      </c>
      <c r="M7" s="128">
        <v>886.69999999999993</v>
      </c>
      <c r="N7" s="129">
        <v>1775.3</v>
      </c>
      <c r="O7" s="128">
        <v>815.4</v>
      </c>
      <c r="P7" s="128">
        <v>796.69999999999993</v>
      </c>
      <c r="Q7" s="129">
        <v>1612.1</v>
      </c>
      <c r="R7" s="128">
        <f t="shared" ref="R7:S7" si="0">SUM(R4:R6)</f>
        <v>796</v>
      </c>
      <c r="S7" s="128">
        <f t="shared" si="0"/>
        <v>763</v>
      </c>
      <c r="T7" s="129">
        <f t="shared" ref="T7" si="1">SUM(T4:T6)</f>
        <v>1559</v>
      </c>
      <c r="U7" s="128">
        <f t="shared" ref="U7:W7" si="2">SUM(U4:U6)</f>
        <v>761</v>
      </c>
      <c r="V7" s="128">
        <f t="shared" si="2"/>
        <v>770</v>
      </c>
      <c r="W7" s="129">
        <f t="shared" si="2"/>
        <v>1531</v>
      </c>
      <c r="X7" s="128">
        <f t="shared" ref="X7" si="3">SUM(X4:X6)</f>
        <v>887</v>
      </c>
      <c r="Y7" s="128">
        <f t="shared" ref="Y7:Z7" si="4">SUM(Y4:Y6)</f>
        <v>856</v>
      </c>
      <c r="Z7" s="129">
        <f t="shared" si="4"/>
        <v>1743</v>
      </c>
      <c r="AA7" s="128">
        <v>913</v>
      </c>
      <c r="AB7" s="128">
        <v>864</v>
      </c>
      <c r="AC7" s="129">
        <v>1777</v>
      </c>
      <c r="AD7" s="129">
        <f t="shared" ref="AD7" si="5">SUM(AD4:AD6)</f>
        <v>928</v>
      </c>
    </row>
    <row r="8" spans="1:30" s="2" customFormat="1" ht="20.100000000000001" customHeight="1">
      <c r="A8" s="43" t="s">
        <v>158</v>
      </c>
      <c r="B8" s="36" t="s">
        <v>16</v>
      </c>
      <c r="C8" s="124">
        <v>-311.8</v>
      </c>
      <c r="D8" s="124">
        <v>-332.8</v>
      </c>
      <c r="E8" s="125">
        <v>-644.6</v>
      </c>
      <c r="F8" s="124">
        <v>-322.39999999999998</v>
      </c>
      <c r="G8" s="124">
        <v>-287.10000000000002</v>
      </c>
      <c r="H8" s="125">
        <v>-609.5</v>
      </c>
      <c r="I8" s="124">
        <v>-267.8</v>
      </c>
      <c r="J8" s="124">
        <v>-204.8</v>
      </c>
      <c r="K8" s="125">
        <v>-472.6</v>
      </c>
      <c r="L8" s="124">
        <v>-256.60000000000002</v>
      </c>
      <c r="M8" s="124">
        <v>-251</v>
      </c>
      <c r="N8" s="125">
        <v>-507.6</v>
      </c>
      <c r="O8" s="124">
        <v>-228.7</v>
      </c>
      <c r="P8" s="124">
        <v>-222.3</v>
      </c>
      <c r="Q8" s="125">
        <v>-451</v>
      </c>
      <c r="R8" s="124">
        <v>-192</v>
      </c>
      <c r="S8" s="124">
        <v>-184</v>
      </c>
      <c r="T8" s="125">
        <v>-376</v>
      </c>
      <c r="U8" s="124">
        <v>-185</v>
      </c>
      <c r="V8" s="124">
        <v>-215</v>
      </c>
      <c r="W8" s="125">
        <v>-400</v>
      </c>
      <c r="X8" s="124">
        <v>-243</v>
      </c>
      <c r="Y8" s="124">
        <v>-231</v>
      </c>
      <c r="Z8" s="125">
        <v>-474</v>
      </c>
      <c r="AA8" s="124">
        <v>-250</v>
      </c>
      <c r="AB8" s="124">
        <v>-233</v>
      </c>
      <c r="AC8" s="125">
        <v>-483</v>
      </c>
      <c r="AD8" s="125">
        <v>-244</v>
      </c>
    </row>
    <row r="9" spans="1:30" s="2" customFormat="1" ht="20.100000000000001" customHeight="1">
      <c r="A9" s="41" t="s">
        <v>178</v>
      </c>
      <c r="B9" s="69" t="s">
        <v>16</v>
      </c>
      <c r="C9" s="126">
        <v>-23.9</v>
      </c>
      <c r="D9" s="126">
        <v>-26.9</v>
      </c>
      <c r="E9" s="127">
        <v>-50.8</v>
      </c>
      <c r="F9" s="126">
        <v>-29</v>
      </c>
      <c r="G9" s="126">
        <v>-34.700000000000003</v>
      </c>
      <c r="H9" s="127">
        <v>-63.7</v>
      </c>
      <c r="I9" s="126">
        <v>-41.7</v>
      </c>
      <c r="J9" s="126">
        <v>-37.9</v>
      </c>
      <c r="K9" s="127">
        <v>-79.599999999999994</v>
      </c>
      <c r="L9" s="126">
        <v>-39.799999999999997</v>
      </c>
      <c r="M9" s="126">
        <v>-32.799999999999997</v>
      </c>
      <c r="N9" s="127">
        <v>-72.599999999999994</v>
      </c>
      <c r="O9" s="126">
        <v>-23.9</v>
      </c>
      <c r="P9" s="126">
        <v>-28.7</v>
      </c>
      <c r="Q9" s="127">
        <v>-52.6</v>
      </c>
      <c r="R9" s="126">
        <v>-36</v>
      </c>
      <c r="S9" s="126">
        <v>-50</v>
      </c>
      <c r="T9" s="127">
        <v>-86</v>
      </c>
      <c r="U9" s="126">
        <v>-61</v>
      </c>
      <c r="V9" s="126">
        <v>-48</v>
      </c>
      <c r="W9" s="127">
        <v>-109</v>
      </c>
      <c r="X9" s="126">
        <v>-54</v>
      </c>
      <c r="Y9" s="126">
        <v>-51</v>
      </c>
      <c r="Z9" s="127">
        <v>-105</v>
      </c>
      <c r="AA9" s="126">
        <v>-49</v>
      </c>
      <c r="AB9" s="126">
        <v>-47</v>
      </c>
      <c r="AC9" s="127">
        <v>-96</v>
      </c>
      <c r="AD9" s="127">
        <v>-50</v>
      </c>
    </row>
    <row r="10" spans="1:30" s="2" customFormat="1" ht="20.100000000000001" customHeight="1">
      <c r="A10" s="43" t="s">
        <v>179</v>
      </c>
      <c r="B10" s="36" t="s">
        <v>16</v>
      </c>
      <c r="C10" s="124">
        <v>-248.00000000000006</v>
      </c>
      <c r="D10" s="124">
        <v>-247.89999999999992</v>
      </c>
      <c r="E10" s="125">
        <v>-495.9</v>
      </c>
      <c r="F10" s="124">
        <v>-262.89999999999998</v>
      </c>
      <c r="G10" s="124">
        <v>-265.89999999999998</v>
      </c>
      <c r="H10" s="125">
        <v>-528.79999999999995</v>
      </c>
      <c r="I10" s="124">
        <v>-272.89999999999992</v>
      </c>
      <c r="J10" s="124">
        <v>-289.90000000000003</v>
      </c>
      <c r="K10" s="125">
        <v>-562.80000000000007</v>
      </c>
      <c r="L10" s="124">
        <v>-285.20000000000005</v>
      </c>
      <c r="M10" s="124">
        <v>-293.50000000000011</v>
      </c>
      <c r="N10" s="125">
        <v>-578.70000000000016</v>
      </c>
      <c r="O10" s="124">
        <v>-288.70000000000005</v>
      </c>
      <c r="P10" s="124">
        <v>-286.49999999999994</v>
      </c>
      <c r="Q10" s="125">
        <v>-575.19999999999993</v>
      </c>
      <c r="R10" s="124">
        <v>-282</v>
      </c>
      <c r="S10" s="124">
        <v>-274</v>
      </c>
      <c r="T10" s="125">
        <v>-556</v>
      </c>
      <c r="U10" s="124">
        <v>-285</v>
      </c>
      <c r="V10" s="124">
        <v>-282</v>
      </c>
      <c r="W10" s="125">
        <v>-567</v>
      </c>
      <c r="X10" s="124">
        <v>-307</v>
      </c>
      <c r="Y10" s="124">
        <v>-329</v>
      </c>
      <c r="Z10" s="125">
        <v>-636</v>
      </c>
      <c r="AA10" s="124">
        <v>-350</v>
      </c>
      <c r="AB10" s="124">
        <v>-321</v>
      </c>
      <c r="AC10" s="125">
        <v>-671</v>
      </c>
      <c r="AD10" s="125">
        <v>-336</v>
      </c>
    </row>
    <row r="11" spans="1:30" s="2" customFormat="1" ht="20.100000000000001" customHeight="1">
      <c r="A11" s="49" t="s">
        <v>114</v>
      </c>
      <c r="B11" s="34" t="s">
        <v>16</v>
      </c>
      <c r="C11" s="126">
        <v>306.70000000000005</v>
      </c>
      <c r="D11" s="126">
        <v>297</v>
      </c>
      <c r="E11" s="127">
        <v>603.70000000000005</v>
      </c>
      <c r="F11" s="126">
        <v>313.00000000000011</v>
      </c>
      <c r="G11" s="126">
        <v>298.20000000000005</v>
      </c>
      <c r="H11" s="127">
        <v>611.20000000000005</v>
      </c>
      <c r="I11" s="126">
        <v>305.10000000000002</v>
      </c>
      <c r="J11" s="126">
        <v>304.70000000000005</v>
      </c>
      <c r="K11" s="127">
        <v>609.80000000000018</v>
      </c>
      <c r="L11" s="126">
        <v>307</v>
      </c>
      <c r="M11" s="126">
        <v>309.39999999999986</v>
      </c>
      <c r="N11" s="127">
        <v>616.39999999999986</v>
      </c>
      <c r="O11" s="126">
        <v>274.10000000000002</v>
      </c>
      <c r="P11" s="126">
        <v>259.19999999999993</v>
      </c>
      <c r="Q11" s="127">
        <v>533.29999999999995</v>
      </c>
      <c r="R11" s="126">
        <f t="shared" ref="R11:S11" si="6">SUM(R7:R10)</f>
        <v>286</v>
      </c>
      <c r="S11" s="126">
        <f t="shared" si="6"/>
        <v>255</v>
      </c>
      <c r="T11" s="127">
        <f t="shared" ref="T11" si="7">SUM(T7:T10)</f>
        <v>541</v>
      </c>
      <c r="U11" s="126">
        <f t="shared" ref="U11:W11" si="8">SUM(U7:U10)</f>
        <v>230</v>
      </c>
      <c r="V11" s="126">
        <f t="shared" si="8"/>
        <v>225</v>
      </c>
      <c r="W11" s="127">
        <f t="shared" si="8"/>
        <v>455</v>
      </c>
      <c r="X11" s="126">
        <f t="shared" ref="X11" si="9">SUM(X7:X10)</f>
        <v>283</v>
      </c>
      <c r="Y11" s="126">
        <f t="shared" ref="Y11:Z11" si="10">SUM(Y7:Y10)</f>
        <v>245</v>
      </c>
      <c r="Z11" s="127">
        <f t="shared" si="10"/>
        <v>528</v>
      </c>
      <c r="AA11" s="126">
        <v>264</v>
      </c>
      <c r="AB11" s="126">
        <v>263</v>
      </c>
      <c r="AC11" s="127">
        <v>527</v>
      </c>
      <c r="AD11" s="127">
        <f t="shared" ref="AD11" si="11">SUM(AD7:AD10)</f>
        <v>298</v>
      </c>
    </row>
    <row r="12" spans="1:30" s="2" customFormat="1" ht="20.100000000000001" customHeight="1">
      <c r="A12" s="43" t="s">
        <v>148</v>
      </c>
      <c r="B12" s="36" t="s">
        <v>16</v>
      </c>
      <c r="C12" s="124">
        <v>-88.5</v>
      </c>
      <c r="D12" s="124">
        <v>-95.200000000000045</v>
      </c>
      <c r="E12" s="125">
        <v>-183.70000000000005</v>
      </c>
      <c r="F12" s="124">
        <v>-90.5</v>
      </c>
      <c r="G12" s="124">
        <v>-92.100000000000023</v>
      </c>
      <c r="H12" s="125">
        <v>-182.60000000000002</v>
      </c>
      <c r="I12" s="124">
        <v>-94.800000000000011</v>
      </c>
      <c r="J12" s="124">
        <v>-99.9</v>
      </c>
      <c r="K12" s="125">
        <v>-194.69999999999993</v>
      </c>
      <c r="L12" s="124">
        <v>-101.19999999999999</v>
      </c>
      <c r="M12" s="124">
        <v>-104.59999999999997</v>
      </c>
      <c r="N12" s="125">
        <v>-205.79999999999995</v>
      </c>
      <c r="O12" s="124">
        <v>-103.20000000000002</v>
      </c>
      <c r="P12" s="124">
        <v>-105.49999999999991</v>
      </c>
      <c r="Q12" s="125">
        <v>-208.69999999999993</v>
      </c>
      <c r="R12" s="124">
        <v>-104</v>
      </c>
      <c r="S12" s="124">
        <v>-104</v>
      </c>
      <c r="T12" s="125">
        <v>-208</v>
      </c>
      <c r="U12" s="124">
        <v>-100</v>
      </c>
      <c r="V12" s="124">
        <v>-104</v>
      </c>
      <c r="W12" s="125">
        <v>-204</v>
      </c>
      <c r="X12" s="124">
        <v>-104</v>
      </c>
      <c r="Y12" s="124">
        <v>-109</v>
      </c>
      <c r="Z12" s="125">
        <v>-213</v>
      </c>
      <c r="AA12" s="124">
        <v>-103</v>
      </c>
      <c r="AB12" s="124">
        <v>-106</v>
      </c>
      <c r="AC12" s="125">
        <v>-209</v>
      </c>
      <c r="AD12" s="125">
        <v>-106</v>
      </c>
    </row>
    <row r="13" spans="1:30" s="2" customFormat="1" ht="20.100000000000001" customHeight="1">
      <c r="A13" s="49" t="s">
        <v>115</v>
      </c>
      <c r="B13" s="34" t="s">
        <v>16</v>
      </c>
      <c r="C13" s="126">
        <v>218.20000000000005</v>
      </c>
      <c r="D13" s="126">
        <v>201.79999999999995</v>
      </c>
      <c r="E13" s="127">
        <v>420</v>
      </c>
      <c r="F13" s="126">
        <v>222.50000000000011</v>
      </c>
      <c r="G13" s="126">
        <v>206.10000000000002</v>
      </c>
      <c r="H13" s="127">
        <v>428.6</v>
      </c>
      <c r="I13" s="126">
        <v>210.3</v>
      </c>
      <c r="J13" s="126">
        <v>204.80000000000013</v>
      </c>
      <c r="K13" s="127">
        <v>415.10000000000025</v>
      </c>
      <c r="L13" s="126">
        <v>205.8</v>
      </c>
      <c r="M13" s="126">
        <v>204.7999999999999</v>
      </c>
      <c r="N13" s="127">
        <v>410.59999999999991</v>
      </c>
      <c r="O13" s="126">
        <v>170.9</v>
      </c>
      <c r="P13" s="126">
        <v>153.70000000000002</v>
      </c>
      <c r="Q13" s="127">
        <v>324.60000000000002</v>
      </c>
      <c r="R13" s="126">
        <f t="shared" ref="R13:S13" si="12">SUM(R11:R12)</f>
        <v>182</v>
      </c>
      <c r="S13" s="126">
        <f t="shared" si="12"/>
        <v>151</v>
      </c>
      <c r="T13" s="127">
        <f t="shared" ref="T13" si="13">SUM(T11:T12)</f>
        <v>333</v>
      </c>
      <c r="U13" s="126">
        <f t="shared" ref="U13:W13" si="14">SUM(U11:U12)</f>
        <v>130</v>
      </c>
      <c r="V13" s="126">
        <f t="shared" si="14"/>
        <v>121</v>
      </c>
      <c r="W13" s="127">
        <f t="shared" si="14"/>
        <v>251</v>
      </c>
      <c r="X13" s="126">
        <f t="shared" ref="X13" si="15">SUM(X11:X12)</f>
        <v>179</v>
      </c>
      <c r="Y13" s="126">
        <f t="shared" ref="Y13:Z13" si="16">SUM(Y11:Y12)</f>
        <v>136</v>
      </c>
      <c r="Z13" s="127">
        <f t="shared" si="16"/>
        <v>315</v>
      </c>
      <c r="AA13" s="126">
        <v>161</v>
      </c>
      <c r="AB13" s="126">
        <v>157</v>
      </c>
      <c r="AC13" s="127">
        <v>318</v>
      </c>
      <c r="AD13" s="127">
        <f t="shared" ref="AD13" si="17">SUM(AD11:AD12)</f>
        <v>192</v>
      </c>
    </row>
    <row r="14" spans="1:30" s="2" customFormat="1" ht="20.100000000000001" customHeight="1">
      <c r="A14" s="61"/>
      <c r="B14" s="44"/>
      <c r="C14" s="124"/>
      <c r="D14" s="124"/>
      <c r="E14" s="125"/>
      <c r="F14" s="124"/>
      <c r="G14" s="124"/>
      <c r="H14" s="125"/>
      <c r="I14" s="124"/>
      <c r="J14" s="124"/>
      <c r="K14" s="125"/>
      <c r="L14" s="124"/>
      <c r="M14" s="124"/>
      <c r="N14" s="125"/>
      <c r="O14" s="124"/>
      <c r="P14" s="124"/>
      <c r="Q14" s="125"/>
      <c r="R14" s="124"/>
      <c r="S14" s="124"/>
      <c r="T14" s="125"/>
      <c r="U14" s="124"/>
      <c r="V14" s="124"/>
      <c r="W14" s="125"/>
      <c r="X14" s="124"/>
      <c r="Y14" s="124"/>
      <c r="Z14" s="125"/>
      <c r="AA14" s="124"/>
      <c r="AB14" s="124"/>
      <c r="AC14" s="125"/>
      <c r="AD14" s="125"/>
    </row>
    <row r="15" spans="1:30" s="2" customFormat="1" ht="20.100000000000001" customHeight="1">
      <c r="A15" s="41" t="s">
        <v>160</v>
      </c>
      <c r="B15" s="69" t="s">
        <v>116</v>
      </c>
      <c r="C15" s="132">
        <v>103.5</v>
      </c>
      <c r="D15" s="132">
        <v>94.7</v>
      </c>
      <c r="E15" s="133">
        <v>198.2</v>
      </c>
      <c r="F15" s="132">
        <v>107.8</v>
      </c>
      <c r="G15" s="132">
        <v>104.6</v>
      </c>
      <c r="H15" s="133">
        <v>212.4</v>
      </c>
      <c r="I15" s="132">
        <v>106.5</v>
      </c>
      <c r="J15" s="132">
        <v>107.80000000000001</v>
      </c>
      <c r="K15" s="133">
        <v>214.3</v>
      </c>
      <c r="L15" s="132">
        <v>106.3</v>
      </c>
      <c r="M15" s="132">
        <v>107.60000000000002</v>
      </c>
      <c r="N15" s="133">
        <v>213.90000000000003</v>
      </c>
      <c r="O15" s="132">
        <v>101.79999999999998</v>
      </c>
      <c r="P15" s="132">
        <v>100.3</v>
      </c>
      <c r="Q15" s="133">
        <v>202.1</v>
      </c>
      <c r="R15" s="132">
        <v>98.699999999999989</v>
      </c>
      <c r="S15" s="132">
        <v>95.300000000000026</v>
      </c>
      <c r="T15" s="133">
        <v>194.00000000000003</v>
      </c>
      <c r="U15" s="132">
        <v>90.5</v>
      </c>
      <c r="V15" s="132">
        <v>94.5</v>
      </c>
      <c r="W15" s="133">
        <v>185</v>
      </c>
      <c r="X15" s="132">
        <v>94.03</v>
      </c>
      <c r="Y15" s="132">
        <v>94.948000000000008</v>
      </c>
      <c r="Z15" s="133">
        <v>188.97800000000001</v>
      </c>
      <c r="AA15" s="132">
        <v>99.158000000000001</v>
      </c>
      <c r="AB15" s="132">
        <v>93.002000000000024</v>
      </c>
      <c r="AC15" s="133">
        <v>192.16000000000003</v>
      </c>
      <c r="AD15" s="133">
        <v>100.586</v>
      </c>
    </row>
    <row r="16" spans="1:30" s="2" customFormat="1" ht="20.100000000000001" customHeight="1">
      <c r="A16" s="103" t="s">
        <v>127</v>
      </c>
      <c r="B16" s="66" t="s">
        <v>116</v>
      </c>
      <c r="C16" s="130">
        <v>76.599999999999994</v>
      </c>
      <c r="D16" s="130">
        <v>66.900000000000006</v>
      </c>
      <c r="E16" s="131">
        <v>143.5</v>
      </c>
      <c r="F16" s="130">
        <v>77.8</v>
      </c>
      <c r="G16" s="130">
        <v>74.7</v>
      </c>
      <c r="H16" s="131">
        <v>152.5</v>
      </c>
      <c r="I16" s="130">
        <v>76.399999999999991</v>
      </c>
      <c r="J16" s="130">
        <v>75.90000000000002</v>
      </c>
      <c r="K16" s="131">
        <v>152.30000000000001</v>
      </c>
      <c r="L16" s="130">
        <v>74.3</v>
      </c>
      <c r="M16" s="130">
        <v>75.800000000000026</v>
      </c>
      <c r="N16" s="131">
        <v>150.10000000000002</v>
      </c>
      <c r="O16" s="130">
        <v>71.199999999999989</v>
      </c>
      <c r="P16" s="130">
        <v>72.5</v>
      </c>
      <c r="Q16" s="131">
        <v>143.69999999999999</v>
      </c>
      <c r="R16" s="130">
        <v>70.3</v>
      </c>
      <c r="S16" s="130">
        <v>70.800000000000026</v>
      </c>
      <c r="T16" s="131">
        <v>141.10000000000002</v>
      </c>
      <c r="U16" s="130">
        <v>66.900000000000006</v>
      </c>
      <c r="V16" s="130">
        <v>66.7</v>
      </c>
      <c r="W16" s="131">
        <v>133.6</v>
      </c>
      <c r="X16" s="130">
        <v>66.320999999999998</v>
      </c>
      <c r="Y16" s="130">
        <v>66.152000000000001</v>
      </c>
      <c r="Z16" s="131">
        <v>132.47300000000001</v>
      </c>
      <c r="AA16" s="130">
        <v>69.774000000000001</v>
      </c>
      <c r="AB16" s="130">
        <v>63.907000000000011</v>
      </c>
      <c r="AC16" s="131">
        <v>133.68100000000001</v>
      </c>
      <c r="AD16" s="131">
        <v>69.959000000000003</v>
      </c>
    </row>
    <row r="17" spans="1:30" s="2" customFormat="1" ht="20.100000000000001" customHeight="1">
      <c r="A17" s="191" t="s">
        <v>128</v>
      </c>
      <c r="B17" s="69" t="s">
        <v>116</v>
      </c>
      <c r="C17" s="132">
        <v>26.9</v>
      </c>
      <c r="D17" s="132">
        <v>27.8</v>
      </c>
      <c r="E17" s="133">
        <v>54.7</v>
      </c>
      <c r="F17" s="132">
        <v>30</v>
      </c>
      <c r="G17" s="132">
        <v>29.9</v>
      </c>
      <c r="H17" s="133">
        <v>59.9</v>
      </c>
      <c r="I17" s="132">
        <v>30.1</v>
      </c>
      <c r="J17" s="132">
        <v>31.9</v>
      </c>
      <c r="K17" s="133">
        <v>62</v>
      </c>
      <c r="L17" s="132">
        <v>32</v>
      </c>
      <c r="M17" s="132">
        <v>31.799999999999997</v>
      </c>
      <c r="N17" s="133">
        <v>63.8</v>
      </c>
      <c r="O17" s="132">
        <v>30.599999999999998</v>
      </c>
      <c r="P17" s="132">
        <v>27.8</v>
      </c>
      <c r="Q17" s="133">
        <v>58.4</v>
      </c>
      <c r="R17" s="132">
        <v>28.4</v>
      </c>
      <c r="S17" s="132">
        <v>24.5</v>
      </c>
      <c r="T17" s="133">
        <v>52.9</v>
      </c>
      <c r="U17" s="132">
        <v>23.6</v>
      </c>
      <c r="V17" s="132">
        <v>27.799999999999997</v>
      </c>
      <c r="W17" s="133">
        <v>51.4</v>
      </c>
      <c r="X17" s="132">
        <v>27.709</v>
      </c>
      <c r="Y17" s="132">
        <v>28.795999999999999</v>
      </c>
      <c r="Z17" s="133">
        <v>56.505000000000003</v>
      </c>
      <c r="AA17" s="132">
        <v>29.383999999999997</v>
      </c>
      <c r="AB17" s="132">
        <v>29.095000000000002</v>
      </c>
      <c r="AC17" s="133">
        <v>58.478999999999999</v>
      </c>
      <c r="AD17" s="133">
        <v>30.626999999999999</v>
      </c>
    </row>
    <row r="18" spans="1:30" s="2" customFormat="1" ht="20.100000000000001" customHeight="1">
      <c r="A18" s="43" t="s">
        <v>123</v>
      </c>
      <c r="B18" s="66" t="s">
        <v>117</v>
      </c>
      <c r="C18" s="130">
        <v>24.8</v>
      </c>
      <c r="D18" s="130">
        <v>22.8</v>
      </c>
      <c r="E18" s="131">
        <v>47.599999999999994</v>
      </c>
      <c r="F18" s="130">
        <v>25.799999999999997</v>
      </c>
      <c r="G18" s="130">
        <v>24.599999999999998</v>
      </c>
      <c r="H18" s="131">
        <v>50.4</v>
      </c>
      <c r="I18" s="130">
        <v>25.1</v>
      </c>
      <c r="J18" s="130">
        <v>25.4</v>
      </c>
      <c r="K18" s="131">
        <v>50.5</v>
      </c>
      <c r="L18" s="130">
        <v>24.799999999999997</v>
      </c>
      <c r="M18" s="130">
        <v>25.199999999999996</v>
      </c>
      <c r="N18" s="131">
        <v>50</v>
      </c>
      <c r="O18" s="130">
        <v>23.700000000000003</v>
      </c>
      <c r="P18" s="130">
        <v>23.4</v>
      </c>
      <c r="Q18" s="131">
        <v>47.099999999999994</v>
      </c>
      <c r="R18" s="130">
        <v>23.2</v>
      </c>
      <c r="S18" s="130">
        <v>21.999999999999996</v>
      </c>
      <c r="T18" s="131">
        <v>45.199999999999996</v>
      </c>
      <c r="U18" s="130">
        <v>20.9</v>
      </c>
      <c r="V18" s="130">
        <v>21.3</v>
      </c>
      <c r="W18" s="131">
        <v>42.2</v>
      </c>
      <c r="X18" s="130">
        <v>22</v>
      </c>
      <c r="Y18" s="130">
        <v>21.5</v>
      </c>
      <c r="Z18" s="131">
        <v>43.5</v>
      </c>
      <c r="AA18" s="130">
        <v>22.8</v>
      </c>
      <c r="AB18" s="130">
        <v>20.8</v>
      </c>
      <c r="AC18" s="131">
        <v>43.6</v>
      </c>
      <c r="AD18" s="131">
        <v>23.3</v>
      </c>
    </row>
    <row r="19" spans="1:30" s="2" customFormat="1" ht="20.100000000000001" customHeight="1">
      <c r="A19" s="191" t="s">
        <v>127</v>
      </c>
      <c r="B19" s="69" t="s">
        <v>117</v>
      </c>
      <c r="C19" s="132">
        <v>19.5</v>
      </c>
      <c r="D19" s="132">
        <v>17.3</v>
      </c>
      <c r="E19" s="133">
        <v>36.799999999999997</v>
      </c>
      <c r="F19" s="132">
        <v>19.7</v>
      </c>
      <c r="G19" s="132">
        <v>18.599999999999998</v>
      </c>
      <c r="H19" s="133">
        <v>38.299999999999997</v>
      </c>
      <c r="I19" s="132">
        <v>19.2</v>
      </c>
      <c r="J19" s="132">
        <v>19.099999999999998</v>
      </c>
      <c r="K19" s="133">
        <v>38.299999999999997</v>
      </c>
      <c r="L19" s="132">
        <v>18.7</v>
      </c>
      <c r="M19" s="132">
        <v>19.099999999999998</v>
      </c>
      <c r="N19" s="133">
        <v>37.799999999999997</v>
      </c>
      <c r="O19" s="132">
        <v>17.8</v>
      </c>
      <c r="P19" s="132">
        <v>17.999999999999996</v>
      </c>
      <c r="Q19" s="133">
        <v>35.799999999999997</v>
      </c>
      <c r="R19" s="132">
        <v>17.8</v>
      </c>
      <c r="S19" s="132">
        <v>17.499999999999996</v>
      </c>
      <c r="T19" s="133">
        <v>35.299999999999997</v>
      </c>
      <c r="U19" s="132">
        <v>16.5</v>
      </c>
      <c r="V19" s="132">
        <v>16.5</v>
      </c>
      <c r="W19" s="133">
        <v>33</v>
      </c>
      <c r="X19" s="132">
        <v>16.8</v>
      </c>
      <c r="Y19" s="132">
        <v>16.3</v>
      </c>
      <c r="Z19" s="133">
        <v>33.1</v>
      </c>
      <c r="AA19" s="132">
        <v>17.399999999999999</v>
      </c>
      <c r="AB19" s="132">
        <v>15.599000000000004</v>
      </c>
      <c r="AC19" s="133">
        <v>32.999000000000002</v>
      </c>
      <c r="AD19" s="133">
        <v>17.526</v>
      </c>
    </row>
    <row r="20" spans="1:30" s="2" customFormat="1" ht="20.100000000000001" customHeight="1">
      <c r="A20" s="103" t="s">
        <v>128</v>
      </c>
      <c r="B20" s="66" t="s">
        <v>117</v>
      </c>
      <c r="C20" s="130">
        <v>5.3</v>
      </c>
      <c r="D20" s="130">
        <v>5.5</v>
      </c>
      <c r="E20" s="131">
        <v>10.8</v>
      </c>
      <c r="F20" s="130">
        <v>6.1</v>
      </c>
      <c r="G20" s="130">
        <v>6</v>
      </c>
      <c r="H20" s="131">
        <v>12.1</v>
      </c>
      <c r="I20" s="130">
        <v>5.9</v>
      </c>
      <c r="J20" s="130">
        <v>6.3000000000000007</v>
      </c>
      <c r="K20" s="131">
        <v>12.200000000000001</v>
      </c>
      <c r="L20" s="130">
        <v>6.1</v>
      </c>
      <c r="M20" s="130">
        <v>6.1</v>
      </c>
      <c r="N20" s="131">
        <v>12.2</v>
      </c>
      <c r="O20" s="130">
        <v>5.9</v>
      </c>
      <c r="P20" s="130">
        <v>5.4</v>
      </c>
      <c r="Q20" s="131">
        <v>11.3</v>
      </c>
      <c r="R20" s="130">
        <v>5.3999999999999995</v>
      </c>
      <c r="S20" s="130">
        <v>4.5000000000000009</v>
      </c>
      <c r="T20" s="131">
        <v>9.9</v>
      </c>
      <c r="U20" s="130">
        <v>4.4000000000000004</v>
      </c>
      <c r="V20" s="130">
        <v>4.8000000000000007</v>
      </c>
      <c r="W20" s="131">
        <v>9.2000000000000011</v>
      </c>
      <c r="X20" s="130">
        <v>5.1999999999999993</v>
      </c>
      <c r="Y20" s="130">
        <v>5.0999999999999996</v>
      </c>
      <c r="Z20" s="131">
        <v>10.3</v>
      </c>
      <c r="AA20" s="130">
        <v>5.3559999999999981</v>
      </c>
      <c r="AB20" s="130">
        <v>5.2290000000000028</v>
      </c>
      <c r="AC20" s="131">
        <v>10.585000000000001</v>
      </c>
      <c r="AD20" s="131">
        <v>5.7590000000000039</v>
      </c>
    </row>
    <row r="21" spans="1:30" s="2" customFormat="1" ht="20.100000000000001" customHeight="1">
      <c r="A21" s="41" t="s">
        <v>129</v>
      </c>
      <c r="B21" s="69" t="s">
        <v>118</v>
      </c>
      <c r="C21" s="132">
        <v>23.5</v>
      </c>
      <c r="D21" s="132">
        <v>25.2</v>
      </c>
      <c r="E21" s="133">
        <v>24.3</v>
      </c>
      <c r="F21" s="132">
        <v>23.4</v>
      </c>
      <c r="G21" s="132">
        <v>24.6</v>
      </c>
      <c r="H21" s="133">
        <v>24</v>
      </c>
      <c r="I21" s="132">
        <v>24.6</v>
      </c>
      <c r="J21" s="132">
        <v>24.4</v>
      </c>
      <c r="K21" s="133">
        <v>24.5</v>
      </c>
      <c r="L21" s="132">
        <v>25.3</v>
      </c>
      <c r="M21" s="132">
        <v>25.1</v>
      </c>
      <c r="N21" s="133">
        <v>25.2</v>
      </c>
      <c r="O21" s="132">
        <v>24.7</v>
      </c>
      <c r="P21" s="132">
        <v>24.8</v>
      </c>
      <c r="Q21" s="133">
        <v>24.7</v>
      </c>
      <c r="R21" s="132">
        <v>26.3</v>
      </c>
      <c r="S21" s="132">
        <v>26.6</v>
      </c>
      <c r="T21" s="133">
        <v>26.4</v>
      </c>
      <c r="U21" s="132">
        <v>27.8</v>
      </c>
      <c r="V21" s="132">
        <v>27.8</v>
      </c>
      <c r="W21" s="133">
        <v>27.8</v>
      </c>
      <c r="X21" s="132">
        <v>29.2</v>
      </c>
      <c r="Y21" s="132">
        <v>29</v>
      </c>
      <c r="Z21" s="133">
        <v>29.1</v>
      </c>
      <c r="AA21" s="132">
        <v>28.9</v>
      </c>
      <c r="AB21" s="132">
        <v>30.3</v>
      </c>
      <c r="AC21" s="133">
        <v>29.6</v>
      </c>
      <c r="AD21" s="133">
        <v>29.1</v>
      </c>
    </row>
    <row r="22" spans="1:30" s="2" customFormat="1" ht="20.100000000000001" customHeight="1">
      <c r="A22" s="43" t="s">
        <v>195</v>
      </c>
      <c r="B22" s="66" t="s">
        <v>118</v>
      </c>
      <c r="C22" s="130">
        <v>10</v>
      </c>
      <c r="D22" s="130">
        <v>10.9</v>
      </c>
      <c r="E22" s="131">
        <v>10.4</v>
      </c>
      <c r="F22" s="130">
        <v>10.199999999999999</v>
      </c>
      <c r="G22" s="130">
        <v>10.8</v>
      </c>
      <c r="H22" s="131">
        <v>10.5</v>
      </c>
      <c r="I22" s="130">
        <v>10.9</v>
      </c>
      <c r="J22" s="130">
        <v>11.4</v>
      </c>
      <c r="K22" s="131">
        <v>11.1</v>
      </c>
      <c r="L22" s="130">
        <v>11.5</v>
      </c>
      <c r="M22" s="130">
        <v>11.6</v>
      </c>
      <c r="N22" s="131">
        <v>11.6</v>
      </c>
      <c r="O22" s="130">
        <v>12.2</v>
      </c>
      <c r="P22" s="130">
        <v>12.2</v>
      </c>
      <c r="Q22" s="131">
        <v>12.2</v>
      </c>
      <c r="R22" s="130">
        <v>12.2</v>
      </c>
      <c r="S22" s="130">
        <v>12.5</v>
      </c>
      <c r="T22" s="131">
        <v>12.3</v>
      </c>
      <c r="U22" s="130">
        <v>13.6</v>
      </c>
      <c r="V22" s="130">
        <v>13.2</v>
      </c>
      <c r="W22" s="131">
        <v>13.4</v>
      </c>
      <c r="X22" s="130">
        <v>14</v>
      </c>
      <c r="Y22" s="130">
        <v>15.3</v>
      </c>
      <c r="Z22" s="131">
        <v>14.6</v>
      </c>
      <c r="AA22" s="130">
        <v>15.4</v>
      </c>
      <c r="AB22" s="130">
        <v>15.4</v>
      </c>
      <c r="AC22" s="131">
        <v>15.4</v>
      </c>
      <c r="AD22" s="131">
        <v>14.4</v>
      </c>
    </row>
    <row r="23" spans="1:30" s="2" customFormat="1" ht="20.100000000000001" customHeight="1">
      <c r="A23" s="41" t="s">
        <v>156</v>
      </c>
      <c r="B23" s="69"/>
      <c r="C23" s="126">
        <v>276</v>
      </c>
      <c r="D23" s="126">
        <v>288</v>
      </c>
      <c r="E23" s="127">
        <v>288</v>
      </c>
      <c r="F23" s="126">
        <v>300</v>
      </c>
      <c r="G23" s="126">
        <v>308</v>
      </c>
      <c r="H23" s="127">
        <v>308</v>
      </c>
      <c r="I23" s="126">
        <v>328</v>
      </c>
      <c r="J23" s="126">
        <v>337</v>
      </c>
      <c r="K23" s="127">
        <v>337</v>
      </c>
      <c r="L23" s="126">
        <v>336</v>
      </c>
      <c r="M23" s="126">
        <v>332</v>
      </c>
      <c r="N23" s="127">
        <v>332</v>
      </c>
      <c r="O23" s="126">
        <v>331</v>
      </c>
      <c r="P23" s="126">
        <v>329</v>
      </c>
      <c r="Q23" s="127">
        <v>329</v>
      </c>
      <c r="R23" s="126">
        <v>319</v>
      </c>
      <c r="S23" s="126">
        <v>314</v>
      </c>
      <c r="T23" s="127">
        <v>314</v>
      </c>
      <c r="U23" s="126">
        <v>310</v>
      </c>
      <c r="V23" s="126">
        <v>311</v>
      </c>
      <c r="W23" s="127">
        <v>311</v>
      </c>
      <c r="X23" s="126">
        <v>321</v>
      </c>
      <c r="Y23" s="126">
        <v>323</v>
      </c>
      <c r="Z23" s="127">
        <v>323</v>
      </c>
      <c r="AA23" s="126">
        <v>328</v>
      </c>
      <c r="AB23" s="126">
        <v>321</v>
      </c>
      <c r="AC23" s="127">
        <v>321</v>
      </c>
      <c r="AD23" s="127">
        <v>321</v>
      </c>
    </row>
    <row r="24" spans="1:30" s="2" customFormat="1" ht="20.100000000000001" customHeight="1">
      <c r="A24" s="43" t="s">
        <v>157</v>
      </c>
      <c r="B24" s="66"/>
      <c r="C24" s="124">
        <v>7887</v>
      </c>
      <c r="D24" s="124">
        <v>8251</v>
      </c>
      <c r="E24" s="125">
        <v>8251</v>
      </c>
      <c r="F24" s="124">
        <v>8472</v>
      </c>
      <c r="G24" s="124">
        <v>8568</v>
      </c>
      <c r="H24" s="125">
        <v>8568</v>
      </c>
      <c r="I24" s="124">
        <v>8664</v>
      </c>
      <c r="J24" s="124">
        <v>8732</v>
      </c>
      <c r="K24" s="125">
        <v>8732</v>
      </c>
      <c r="L24" s="124">
        <v>8570</v>
      </c>
      <c r="M24" s="124">
        <v>8721</v>
      </c>
      <c r="N24" s="125">
        <v>8721</v>
      </c>
      <c r="O24" s="124">
        <v>8707</v>
      </c>
      <c r="P24" s="124">
        <v>8723</v>
      </c>
      <c r="Q24" s="125">
        <v>8723</v>
      </c>
      <c r="R24" s="124">
        <v>8449</v>
      </c>
      <c r="S24" s="124">
        <v>8285</v>
      </c>
      <c r="T24" s="125">
        <v>8285</v>
      </c>
      <c r="U24" s="124">
        <v>8077</v>
      </c>
      <c r="V24" s="124">
        <v>8201</v>
      </c>
      <c r="W24" s="125">
        <v>8201</v>
      </c>
      <c r="X24" s="124">
        <v>8383</v>
      </c>
      <c r="Y24" s="124">
        <v>8618</v>
      </c>
      <c r="Z24" s="125">
        <v>8618</v>
      </c>
      <c r="AA24" s="124">
        <v>8624</v>
      </c>
      <c r="AB24" s="124">
        <v>8744</v>
      </c>
      <c r="AC24" s="125">
        <v>8744</v>
      </c>
      <c r="AD24" s="125">
        <v>8637</v>
      </c>
    </row>
  </sheetData>
  <pageMargins left="0.31496062992125984" right="0.31496062992125984" top="1.0236220472440944" bottom="0.74803149606299213" header="0.31496062992125984" footer="0.31496062992125984"/>
  <pageSetup paperSize="9" scale="60" orientation="landscape" r:id="rId1"/>
  <headerFooter>
    <oddHeader xml:space="preserve">&amp;L&amp;"FS Albert,Bold"&amp;20&amp;K01+000Aurizon Historical Financials&amp;R&amp;"Lucida Grande,Regular"&amp;K000000&amp;G
</oddHeader>
    <oddFooter>&amp;R&amp;"Lucida Grande,Regular"&amp;K000000
&amp;P</oddFooter>
  </headerFooter>
  <customProperties>
    <customPr name="_pios_id" r:id="rId2"/>
  </customPropertie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52421D796534AB1D565F49EE367E9" ma:contentTypeVersion="17" ma:contentTypeDescription="Create a new document." ma:contentTypeScope="" ma:versionID="435db1988fe76d216a5c51f60620c99c">
  <xsd:schema xmlns:xsd="http://www.w3.org/2001/XMLSchema" xmlns:xs="http://www.w3.org/2001/XMLSchema" xmlns:p="http://schemas.microsoft.com/office/2006/metadata/properties" xmlns:ns2="312b3ffa-882d-42cc-a949-571d32e8832b" xmlns:ns3="4e2a0321-17de-40bf-8a4c-2ec6e5195544" targetNamespace="http://schemas.microsoft.com/office/2006/metadata/properties" ma:root="true" ma:fieldsID="c190f1c33497cbb652f2bc2fe3719c8d" ns2:_="" ns3:_="">
    <xsd:import namespace="312b3ffa-882d-42cc-a949-571d32e8832b"/>
    <xsd:import namespace="4e2a0321-17de-40bf-8a4c-2ec6e51955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b3ffa-882d-42cc-a949-571d32e883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da2fd42-7a49-4702-8c43-e30efc2153e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2a0321-17de-40bf-8a4c-2ec6e51955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55bd26-77a8-4754-84b2-b4bb17b076b5}" ma:internalName="TaxCatchAll" ma:showField="CatchAllData" ma:web="4e2a0321-17de-40bf-8a4c-2ec6e5195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2b3ffa-882d-42cc-a949-571d32e8832b">
      <Terms xmlns="http://schemas.microsoft.com/office/infopath/2007/PartnerControls"/>
    </lcf76f155ced4ddcb4097134ff3c332f>
    <TaxCatchAll xmlns="4e2a0321-17de-40bf-8a4c-2ec6e5195544" xsi:nil="true"/>
  </documentManagement>
</p:properties>
</file>

<file path=customXml/itemProps1.xml><?xml version="1.0" encoding="utf-8"?>
<ds:datastoreItem xmlns:ds="http://schemas.openxmlformats.org/officeDocument/2006/customXml" ds:itemID="{653D4E0F-D417-45FE-98B2-5B7D51782AD2}"/>
</file>

<file path=customXml/itemProps2.xml><?xml version="1.0" encoding="utf-8"?>
<ds:datastoreItem xmlns:ds="http://schemas.openxmlformats.org/officeDocument/2006/customXml" ds:itemID="{42A88EFF-D1CC-4A76-AC14-268ABC9459EB}"/>
</file>

<file path=customXml/itemProps3.xml><?xml version="1.0" encoding="utf-8"?>
<ds:datastoreItem xmlns:ds="http://schemas.openxmlformats.org/officeDocument/2006/customXml" ds:itemID="{B9E5815D-5F45-4F01-9C2B-3E0840C0F2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Financial Summary</vt:lpstr>
      <vt:lpstr>Statutory Income Statement</vt:lpstr>
      <vt:lpstr>Balance Sheet</vt:lpstr>
      <vt:lpstr>Cash Flows</vt:lpstr>
      <vt:lpstr>Revenue</vt:lpstr>
      <vt:lpstr>EBITDA</vt:lpstr>
      <vt:lpstr>EBIT</vt:lpstr>
      <vt:lpstr>Network_BU</vt:lpstr>
      <vt:lpstr>Coal_BU</vt:lpstr>
      <vt:lpstr>Bulk_BU</vt:lpstr>
      <vt:lpstr>Other_BU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2026-02-14T05:57:56Z</dcterms:created>
  <dcterms:modified xsi:type="dcterms:W3CDTF">2026-02-14T05:58:33Z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0x01010001C52421D796534AB1D565F49EE367E9</vt:lpwstr>
  </property>
</Properties>
</file>